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<sst xmlns="http://schemas.openxmlformats.org/spreadsheetml/2006/main" count="19" uniqueCount="18">
  <si>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r>
      <rPr>
        <sz val="16"/>
        <color theme="1"/>
        <rFont val="黑体"/>
        <charset val="134"/>
      </rPr>
      <t>附件</t>
    </r>
  </si>
  <si>
    <t>2025年秋季学期中等职业学校国家助学金安排表</t>
  </si>
  <si>
    <t>单位：元</t>
  </si>
  <si>
    <t>学校名称</t>
  </si>
  <si>
    <t>2025年秋季补助人数（人）</t>
  </si>
  <si>
    <t>补助金额</t>
  </si>
  <si>
    <t>备注</t>
  </si>
  <si>
    <t>小计</t>
  </si>
  <si>
    <t>一档补助学生数</t>
  </si>
  <si>
    <t>二档补助学生数</t>
  </si>
  <si>
    <t>省级补助资金</t>
  </si>
  <si>
    <t>泉州市级补助资金</t>
  </si>
  <si>
    <t>历年结余资金</t>
  </si>
  <si>
    <t>合   计</t>
  </si>
  <si>
    <t>南安职校</t>
  </si>
  <si>
    <t>红星职校</t>
  </si>
  <si>
    <t>工业学校</t>
  </si>
  <si>
    <t>梅山工程学校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</si>
</sst>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K13" sqref="K13"/>
    </sheetView>
  </sheetViews>
  <sheetFormatPr defaultColWidth="9" defaultRowHeight="13.5"/>
  <cols>
    <col min="1" max="1" width="17.375" customWidth="1"/>
    <col min="5" max="5" width="10.375" customWidth="1"/>
    <col min="6" max="6" width="12" customWidth="1"/>
    <col min="7" max="7" width="9.5" customWidth="1"/>
    <col min="8" max="8" width="10.25" customWidth="1"/>
    <col min="9" max="9" width="5.375" customWidth="1"/>
  </cols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/>
      <c r="B3" s="4"/>
      <c r="C3" s="4"/>
      <c r="D3" s="4"/>
      <c r="E3" s="4"/>
      <c r="F3" s="5" t="s">
        <v>2</v>
      </c>
      <c r="G3" s="5"/>
      <c r="H3" s="5"/>
      <c r="I3" s="5"/>
    </row>
    <row r="4" ht="18.75" spans="1:9">
      <c r="A4" s="6" t="s">
        <v>3</v>
      </c>
      <c r="B4" s="7" t="s">
        <v>4</v>
      </c>
      <c r="C4" s="8"/>
      <c r="D4" s="8"/>
      <c r="E4" s="7" t="s">
        <v>5</v>
      </c>
      <c r="F4" s="8"/>
      <c r="G4" s="9"/>
      <c r="H4" s="9"/>
      <c r="I4" s="10" t="s">
        <v>6</v>
      </c>
    </row>
    <row r="5" ht="56.25" spans="1:9">
      <c r="A5" s="6"/>
      <c r="B5" s="6" t="s">
        <v>7</v>
      </c>
      <c r="C5" s="6" t="s">
        <v>8</v>
      </c>
      <c r="D5" s="6" t="s">
        <v>9</v>
      </c>
      <c r="E5" s="6" t="s">
        <v>7</v>
      </c>
      <c r="F5" s="6" t="s">
        <v>10</v>
      </c>
      <c r="G5" s="6" t="s">
        <v>11</v>
      </c>
      <c r="H5" s="6" t="s">
        <v>12</v>
      </c>
      <c r="I5" s="10"/>
    </row>
    <row r="6" ht="18.75" spans="1:9">
      <c r="A6" s="11" t="s">
        <v>13</v>
      </c>
      <c r="B6" s="11">
        <f t="shared" ref="B6:H6" si="0">B7+B8+B9+B10</f>
        <v>822</v>
      </c>
      <c r="C6" s="11">
        <f t="shared" si="0"/>
        <v>439</v>
      </c>
      <c r="D6" s="11">
        <f t="shared" si="0"/>
        <v>383</v>
      </c>
      <c r="E6" s="11">
        <f t="shared" si="0"/>
        <v>1107350</v>
      </c>
      <c r="F6" s="11">
        <f t="shared" si="0"/>
        <v>581850</v>
      </c>
      <c r="G6" s="11">
        <f t="shared" si="0"/>
        <v>202500</v>
      </c>
      <c r="H6" s="11">
        <f t="shared" si="0"/>
        <v>323000</v>
      </c>
      <c r="I6" s="12"/>
    </row>
    <row r="7" ht="18.75" spans="1:9">
      <c r="A7" s="11" t="s">
        <v>14</v>
      </c>
      <c r="B7" s="11">
        <f t="shared" ref="B7:B10" si="1">C7+D7</f>
        <v>285</v>
      </c>
      <c r="C7" s="11">
        <v>155</v>
      </c>
      <c r="D7" s="11">
        <v>130</v>
      </c>
      <c r="E7" s="13">
        <f>C7*1650+D7*1000</f>
        <v>385750</v>
      </c>
      <c r="F7" s="13">
        <f>E7</f>
        <v>385750</v>
      </c>
      <c r="G7" s="14"/>
      <c r="H7" s="14"/>
      <c r="I7" s="14"/>
    </row>
    <row r="8" ht="18.75" spans="1:9">
      <c r="A8" s="11" t="s">
        <v>15</v>
      </c>
      <c r="B8" s="11">
        <f t="shared" si="1"/>
        <v>196</v>
      </c>
      <c r="C8" s="11">
        <v>112</v>
      </c>
      <c r="D8" s="11">
        <v>84</v>
      </c>
      <c r="E8" s="13">
        <f>C8*1650+D8*1000</f>
        <v>268800</v>
      </c>
      <c r="F8" s="13">
        <v>196100</v>
      </c>
      <c r="G8" s="13">
        <f>E8-F8</f>
        <v>72700</v>
      </c>
      <c r="H8" s="15"/>
      <c r="I8" s="15"/>
    </row>
    <row r="9" ht="18.75" spans="1:9">
      <c r="A9" s="11" t="s">
        <v>16</v>
      </c>
      <c r="B9" s="11">
        <f t="shared" si="1"/>
        <v>213</v>
      </c>
      <c r="C9" s="11">
        <v>86</v>
      </c>
      <c r="D9" s="11">
        <v>127</v>
      </c>
      <c r="E9" s="13">
        <f>C9*1650+D9*1000</f>
        <v>268900</v>
      </c>
      <c r="F9" s="13"/>
      <c r="G9" s="13">
        <v>129800</v>
      </c>
      <c r="H9" s="13">
        <f>E9-G9</f>
        <v>139100</v>
      </c>
      <c r="I9" s="15"/>
    </row>
    <row r="10" ht="18.75" spans="1:9">
      <c r="A10" s="11" t="s">
        <v>17</v>
      </c>
      <c r="B10" s="11">
        <f t="shared" si="1"/>
        <v>128</v>
      </c>
      <c r="C10" s="11">
        <v>86</v>
      </c>
      <c r="D10" s="11">
        <v>42</v>
      </c>
      <c r="E10" s="13">
        <f>C10*1650+D10*1000</f>
        <v>183900</v>
      </c>
      <c r="F10" s="13"/>
      <c r="G10" s="14"/>
      <c r="H10" s="13">
        <f>E10</f>
        <v>183900</v>
      </c>
      <c r="I10" s="14"/>
    </row>
  </sheetData>
  <mergeCells count="6">
    <mergeCell ref="A2:I2"/>
    <mergeCell ref="F3:I3"/>
    <mergeCell ref="B4:D4"/>
    <mergeCell ref="E4:F4"/>
    <mergeCell ref="A4:A5"/>
    <mergeCell ref="I4:I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叶亚旭1</dc:creator>
  <cp:lastModifiedBy>潘桂阳</cp:lastModifiedBy>
  <dcterms:created xsi:type="dcterms:W3CDTF">2025-05-30T03:41:00Z</dcterms:created>
  <dcterms:modified xsi:type="dcterms:W3CDTF">2025-12-02T00:06:43Z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90A522E8A4D3460E8B3EF015DC9D07C2_13</vt:lpwstr>
  </property>
  <property fmtid="{D5CDD505-2E9C-101B-9397-08002B2CF9AE}" pid="3" name="KSOProductBuildVer">
    <vt:lpwstr>2052-12.1.0.23542</vt:lpwstr>
  </property>
</Properties>
</file>