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<sst xmlns="http://schemas.openxmlformats.org/spreadsheetml/2006/main" count="27">
  <si>
    <t>附件1</t>
  </si>
  <si>
    <t>英都镇2019年农业支持保护补贴资金分配表</t>
  </si>
  <si>
    <t>序号</t>
  </si>
  <si>
    <t>乡镇</t>
  </si>
  <si>
    <r>
      <rPr>
        <sz val="10.5"/>
        <color rgb="FF000000"/>
        <rFont val="Times New Roman"/>
        <charset val="134"/>
      </rPr>
      <t>2018</t>
    </r>
    <r>
      <rPr>
        <sz val="10.5"/>
        <color rgb="FF000000"/>
        <rFont val="黑体"/>
        <charset val="134"/>
      </rPr>
      <t>年实际在耕种的面积（亩）</t>
    </r>
  </si>
  <si>
    <t>种粮大户实际种植面积（亩）</t>
  </si>
  <si>
    <t>扣除种粮大户实际补贴面积（亩）</t>
  </si>
  <si>
    <r>
      <rPr>
        <sz val="10.5"/>
        <color theme="1"/>
        <rFont val="Times New Roman"/>
        <charset val="134"/>
      </rPr>
      <t>2019</t>
    </r>
    <r>
      <rPr>
        <sz val="10.5"/>
        <color theme="1"/>
        <rFont val="黑体"/>
        <charset val="134"/>
      </rPr>
      <t>年应补助各地农业支持保护补贴－耕地地力保护补贴资金（元）</t>
    </r>
  </si>
  <si>
    <t>水稻投保面积</t>
  </si>
  <si>
    <t>扣水稻保险投保费（2.4元/亩）</t>
  </si>
  <si>
    <t>实发（元）</t>
  </si>
  <si>
    <t>芸   林</t>
  </si>
  <si>
    <t>霞   溪</t>
  </si>
  <si>
    <t>民   山</t>
  </si>
  <si>
    <t>荣   星</t>
  </si>
  <si>
    <t>英   东</t>
  </si>
  <si>
    <t>龙   江</t>
  </si>
  <si>
    <t>石   山</t>
  </si>
  <si>
    <t>坪  山</t>
  </si>
  <si>
    <t>杏  塘</t>
  </si>
  <si>
    <t>紫  山</t>
  </si>
  <si>
    <t>大   新</t>
  </si>
  <si>
    <t>良   山</t>
  </si>
  <si>
    <t>西   峰</t>
  </si>
  <si>
    <t>坂   头</t>
  </si>
  <si>
    <t>仕   林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</si>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</sst>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00_);[Red]\(0.00000000\)"/>
    <numFmt numFmtId="177" formatCode="0.00_);[Red]\(0.00\)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</font>
    <font>
      <sz val="22"/>
      <color theme="1"/>
      <name val="方正小标宋简体"/>
      <charset val="134"/>
    </font>
    <font>
      <sz val="10.5"/>
      <color rgb="FF000000"/>
      <name val="黑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黑体"/>
      <charset val="134"/>
    </font>
    <font>
      <sz val="10.5"/>
      <color theme="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7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7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77" fontId="8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pane xSplit="5" ySplit="4" topLeftCell="F5" activePane="bottomRight" state="frozen"/>
      <selection/>
      <selection pane="topRight"/>
      <selection pane="bottomLeft"/>
      <selection pane="bottomRight" activeCell="N17" sqref="N17"/>
    </sheetView>
  </sheetViews>
  <sheetFormatPr defaultColWidth="9" defaultRowHeight="13.5"/>
  <cols>
    <col min="1" max="1" width="8.375" style="1" customWidth="1"/>
    <col min="2" max="2" width="12.75" style="1" customWidth="1"/>
    <col min="3" max="3" width="10.875" style="2" customWidth="1"/>
    <col min="4" max="4" width="9.5" style="2" customWidth="1"/>
    <col min="5" max="5" width="10.5" style="2" customWidth="1"/>
    <col min="6" max="6" width="22.125" style="2" customWidth="1"/>
    <col min="7" max="7" width="17.375" style="3" customWidth="1"/>
    <col min="8" max="8" width="18.625" style="2" customWidth="1"/>
    <col min="9" max="9" width="18.25" style="2" customWidth="1"/>
  </cols>
  <sheetData>
    <row r="1" ht="23" customHeight="1" spans="1:7">
      <c r="A1" s="4" t="s">
        <v>0</v>
      </c>
      <c r="B1" s="4"/>
      <c r="C1" s="5"/>
      <c r="D1" s="5"/>
      <c r="E1" s="5"/>
      <c r="F1" s="5"/>
      <c r="G1" s="6"/>
    </row>
    <row r="2" ht="9" customHeight="1" spans="1:7">
      <c r="A2" s="7"/>
      <c r="B2" s="7"/>
      <c r="C2" s="7"/>
      <c r="D2" s="7"/>
      <c r="E2" s="7"/>
      <c r="F2" s="8"/>
      <c r="G2" s="9"/>
    </row>
    <row r="3" ht="39" customHeight="1" spans="1:9">
      <c r="A3" s="10" t="s">
        <v>1</v>
      </c>
      <c r="B3" s="10"/>
      <c r="C3" s="10"/>
      <c r="D3" s="10"/>
      <c r="E3" s="10"/>
      <c r="F3" s="10"/>
      <c r="G3" s="10"/>
      <c r="H3" s="10"/>
      <c r="I3" s="10"/>
    </row>
    <row r="4" ht="66.75" customHeight="1" spans="1:9">
      <c r="A4" s="11" t="s">
        <v>2</v>
      </c>
      <c r="B4" s="11" t="s">
        <v>3</v>
      </c>
      <c r="C4" s="12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7" t="s">
        <v>9</v>
      </c>
      <c r="I4" s="17" t="s">
        <v>10</v>
      </c>
    </row>
    <row r="5" ht="24.95" customHeight="1" spans="1:9">
      <c r="A5" s="18">
        <v>1</v>
      </c>
      <c r="B5" s="18" t="s">
        <v>11</v>
      </c>
      <c r="C5" s="19">
        <v>605.5</v>
      </c>
      <c r="D5" s="19"/>
      <c r="E5" s="19">
        <f>C5-D5</f>
        <v>605.5</v>
      </c>
      <c r="F5" s="19">
        <f>E5*82.24550214</f>
        <v>49799.65154577</v>
      </c>
      <c r="G5" s="19">
        <v>1006.2</v>
      </c>
      <c r="H5" s="20">
        <f>G5*2.4</f>
        <v>2414.88</v>
      </c>
      <c r="I5" s="20">
        <f>F5-H5</f>
        <v>47384.77154577</v>
      </c>
    </row>
    <row r="6" ht="24.95" customHeight="1" spans="1:9">
      <c r="A6" s="21">
        <v>2</v>
      </c>
      <c r="B6" s="21" t="s">
        <v>12</v>
      </c>
      <c r="C6" s="22">
        <v>2162.5</v>
      </c>
      <c r="D6" s="22"/>
      <c r="E6" s="22">
        <f t="shared" ref="E6:E19" si="0">C6-D6</f>
        <v>2162.5</v>
      </c>
      <c r="F6" s="19">
        <f t="shared" ref="F6:F19" si="1">E6*82.24550214</f>
        <v>177855.89837775</v>
      </c>
      <c r="G6" s="22">
        <v>3593.587</v>
      </c>
      <c r="H6" s="23">
        <f t="shared" ref="H6:H19" si="2">G6*2.4</f>
        <v>8624.6088</v>
      </c>
      <c r="I6" s="23">
        <f t="shared" ref="I6:I19" si="3">F6-H6</f>
        <v>169231.28957775</v>
      </c>
    </row>
    <row r="7" ht="24.95" customHeight="1" spans="1:9">
      <c r="A7" s="21">
        <v>3</v>
      </c>
      <c r="B7" s="21" t="s">
        <v>13</v>
      </c>
      <c r="C7" s="22">
        <v>906.5</v>
      </c>
      <c r="D7" s="22"/>
      <c r="E7" s="22">
        <f t="shared" si="0"/>
        <v>906.5</v>
      </c>
      <c r="F7" s="19">
        <f t="shared" si="1"/>
        <v>74555.54768991</v>
      </c>
      <c r="G7" s="22">
        <v>1506.4</v>
      </c>
      <c r="H7" s="24">
        <v>0</v>
      </c>
      <c r="I7" s="23">
        <f t="shared" si="3"/>
        <v>74555.54768991</v>
      </c>
    </row>
    <row r="8" ht="24.95" customHeight="1" spans="1:9">
      <c r="A8" s="21">
        <v>4</v>
      </c>
      <c r="B8" s="21" t="s">
        <v>14</v>
      </c>
      <c r="C8" s="22">
        <v>585.5</v>
      </c>
      <c r="D8" s="22">
        <v>186.02</v>
      </c>
      <c r="E8" s="22">
        <f t="shared" si="0"/>
        <v>399.48</v>
      </c>
      <c r="F8" s="19">
        <f t="shared" si="1"/>
        <v>32855.4331948872</v>
      </c>
      <c r="G8" s="25">
        <v>663.846</v>
      </c>
      <c r="H8" s="24">
        <v>0</v>
      </c>
      <c r="I8" s="23">
        <f t="shared" si="3"/>
        <v>32855.4331948872</v>
      </c>
    </row>
    <row r="9" ht="24.95" customHeight="1" spans="1:9">
      <c r="A9" s="21">
        <v>5</v>
      </c>
      <c r="B9" s="21" t="s">
        <v>15</v>
      </c>
      <c r="C9" s="22">
        <v>1666</v>
      </c>
      <c r="D9" s="22"/>
      <c r="E9" s="22">
        <f t="shared" si="0"/>
        <v>1666</v>
      </c>
      <c r="F9" s="19">
        <f t="shared" si="1"/>
        <v>137021.00656524</v>
      </c>
      <c r="G9" s="22">
        <v>2768.52</v>
      </c>
      <c r="H9" s="23">
        <f t="shared" si="2"/>
        <v>6644.448</v>
      </c>
      <c r="I9" s="23">
        <f t="shared" si="3"/>
        <v>130376.55856524</v>
      </c>
    </row>
    <row r="10" ht="24.95" customHeight="1" spans="1:9">
      <c r="A10" s="21">
        <v>6</v>
      </c>
      <c r="B10" s="21" t="s">
        <v>16</v>
      </c>
      <c r="C10" s="22">
        <v>654</v>
      </c>
      <c r="D10" s="22"/>
      <c r="E10" s="22">
        <f t="shared" si="0"/>
        <v>654</v>
      </c>
      <c r="F10" s="19">
        <f t="shared" si="1"/>
        <v>53788.55839956</v>
      </c>
      <c r="G10" s="22">
        <v>1086.8</v>
      </c>
      <c r="H10" s="23">
        <f t="shared" si="2"/>
        <v>2608.32</v>
      </c>
      <c r="I10" s="23">
        <f t="shared" si="3"/>
        <v>51180.23839956</v>
      </c>
    </row>
    <row r="11" ht="24.95" customHeight="1" spans="1:9">
      <c r="A11" s="21">
        <v>7</v>
      </c>
      <c r="B11" s="21" t="s">
        <v>17</v>
      </c>
      <c r="C11" s="22">
        <v>1288.5</v>
      </c>
      <c r="D11" s="22"/>
      <c r="E11" s="22">
        <f t="shared" si="0"/>
        <v>1288.5</v>
      </c>
      <c r="F11" s="19">
        <f t="shared" si="1"/>
        <v>105973.32950739</v>
      </c>
      <c r="G11" s="22">
        <v>2141.2</v>
      </c>
      <c r="H11" s="23">
        <f t="shared" si="2"/>
        <v>5138.88</v>
      </c>
      <c r="I11" s="23">
        <f t="shared" si="3"/>
        <v>100834.44950739</v>
      </c>
    </row>
    <row r="12" ht="24.95" customHeight="1" spans="1:9">
      <c r="A12" s="21">
        <v>8</v>
      </c>
      <c r="B12" s="21" t="s">
        <v>18</v>
      </c>
      <c r="C12" s="22">
        <v>540</v>
      </c>
      <c r="D12" s="22"/>
      <c r="E12" s="22">
        <f t="shared" si="0"/>
        <v>540</v>
      </c>
      <c r="F12" s="19">
        <f t="shared" si="1"/>
        <v>44412.5711556</v>
      </c>
      <c r="G12" s="22">
        <v>897.36</v>
      </c>
      <c r="H12" s="23">
        <f t="shared" si="2"/>
        <v>2153.664</v>
      </c>
      <c r="I12" s="23">
        <f t="shared" si="3"/>
        <v>42258.9071556</v>
      </c>
    </row>
    <row r="13" ht="24.95" customHeight="1" spans="1:9">
      <c r="A13" s="21">
        <v>9</v>
      </c>
      <c r="B13" s="21" t="s">
        <v>19</v>
      </c>
      <c r="C13" s="22">
        <v>393.5</v>
      </c>
      <c r="D13" s="22"/>
      <c r="E13" s="22">
        <f t="shared" si="0"/>
        <v>393.5</v>
      </c>
      <c r="F13" s="19">
        <f t="shared" si="1"/>
        <v>32363.60509209</v>
      </c>
      <c r="G13" s="22">
        <v>653.91</v>
      </c>
      <c r="H13" s="23">
        <f t="shared" si="2"/>
        <v>1569.384</v>
      </c>
      <c r="I13" s="23">
        <f t="shared" si="3"/>
        <v>30794.22109209</v>
      </c>
    </row>
    <row r="14" ht="24.95" customHeight="1" spans="1:9">
      <c r="A14" s="21">
        <v>10</v>
      </c>
      <c r="B14" s="21" t="s">
        <v>20</v>
      </c>
      <c r="C14" s="22">
        <v>314.5</v>
      </c>
      <c r="D14" s="22"/>
      <c r="E14" s="22">
        <f t="shared" si="0"/>
        <v>314.5</v>
      </c>
      <c r="F14" s="19">
        <f t="shared" si="1"/>
        <v>25866.21042303</v>
      </c>
      <c r="G14" s="22">
        <v>522.63</v>
      </c>
      <c r="H14" s="23">
        <f t="shared" si="2"/>
        <v>1254.312</v>
      </c>
      <c r="I14" s="23">
        <f t="shared" si="3"/>
        <v>24611.89842303</v>
      </c>
    </row>
    <row r="15" ht="24.95" customHeight="1" spans="1:9">
      <c r="A15" s="21">
        <v>11</v>
      </c>
      <c r="B15" s="21" t="s">
        <v>21</v>
      </c>
      <c r="C15" s="22">
        <v>1305</v>
      </c>
      <c r="D15" s="22"/>
      <c r="E15" s="22">
        <f t="shared" si="0"/>
        <v>1305</v>
      </c>
      <c r="F15" s="19">
        <f t="shared" si="1"/>
        <v>107330.3802927</v>
      </c>
      <c r="G15" s="22">
        <v>2168.62</v>
      </c>
      <c r="H15" s="23">
        <f t="shared" si="2"/>
        <v>5204.688</v>
      </c>
      <c r="I15" s="23">
        <f t="shared" si="3"/>
        <v>102125.6922927</v>
      </c>
    </row>
    <row r="16" ht="24.95" customHeight="1" spans="1:9">
      <c r="A16" s="21">
        <v>12</v>
      </c>
      <c r="B16" s="21" t="s">
        <v>22</v>
      </c>
      <c r="C16" s="22">
        <v>1629.5</v>
      </c>
      <c r="D16" s="22">
        <v>275.18</v>
      </c>
      <c r="E16" s="22">
        <f t="shared" si="0"/>
        <v>1354.32</v>
      </c>
      <c r="F16" s="19">
        <f t="shared" si="1"/>
        <v>111386.728458245</v>
      </c>
      <c r="G16" s="22">
        <v>2250.57</v>
      </c>
      <c r="H16" s="23">
        <v>0</v>
      </c>
      <c r="I16" s="23">
        <f t="shared" si="3"/>
        <v>111386.728458245</v>
      </c>
    </row>
    <row r="17" ht="24.95" customHeight="1" spans="1:9">
      <c r="A17" s="21">
        <v>13</v>
      </c>
      <c r="B17" s="21" t="s">
        <v>23</v>
      </c>
      <c r="C17" s="22">
        <v>979.5</v>
      </c>
      <c r="D17" s="22"/>
      <c r="E17" s="22">
        <f t="shared" si="0"/>
        <v>979.5</v>
      </c>
      <c r="F17" s="19">
        <f t="shared" si="1"/>
        <v>80559.46934613</v>
      </c>
      <c r="G17" s="22">
        <v>1627.71</v>
      </c>
      <c r="H17" s="23">
        <v>0</v>
      </c>
      <c r="I17" s="23">
        <f t="shared" si="3"/>
        <v>80559.46934613</v>
      </c>
    </row>
    <row r="18" ht="24.95" customHeight="1" spans="1:9">
      <c r="A18" s="21">
        <v>14</v>
      </c>
      <c r="B18" s="21" t="s">
        <v>24</v>
      </c>
      <c r="C18" s="22">
        <v>747</v>
      </c>
      <c r="D18" s="22"/>
      <c r="E18" s="22">
        <f t="shared" si="0"/>
        <v>747</v>
      </c>
      <c r="F18" s="19">
        <f t="shared" si="1"/>
        <v>61437.39009858</v>
      </c>
      <c r="G18" s="22">
        <v>1241.35</v>
      </c>
      <c r="H18" s="23">
        <f t="shared" si="2"/>
        <v>2979.24</v>
      </c>
      <c r="I18" s="23">
        <f t="shared" si="3"/>
        <v>58458.15009858</v>
      </c>
    </row>
    <row r="19" ht="24.95" customHeight="1" spans="1:9">
      <c r="A19" s="21">
        <v>15</v>
      </c>
      <c r="B19" s="21" t="s">
        <v>25</v>
      </c>
      <c r="C19" s="22">
        <v>701.5</v>
      </c>
      <c r="D19" s="22"/>
      <c r="E19" s="22">
        <f t="shared" si="0"/>
        <v>701.5</v>
      </c>
      <c r="F19" s="19">
        <f t="shared" si="1"/>
        <v>57695.21975121</v>
      </c>
      <c r="G19" s="22">
        <v>1165.73</v>
      </c>
      <c r="H19" s="23">
        <f t="shared" si="2"/>
        <v>2797.752</v>
      </c>
      <c r="I19" s="23">
        <f t="shared" si="3"/>
        <v>54897.46775121</v>
      </c>
    </row>
    <row r="20" ht="24.95" customHeight="1" spans="1:9">
      <c r="A20" s="21" t="s">
        <v>26</v>
      </c>
      <c r="B20" s="21"/>
      <c r="C20" s="22">
        <f>SUM(C5:C19)</f>
        <v>14479</v>
      </c>
      <c r="D20" s="22">
        <f>SUM(D5:D19)</f>
        <v>461.2</v>
      </c>
      <c r="E20" s="22">
        <f>SUM(E5:E19)</f>
        <v>14017.8</v>
      </c>
      <c r="F20" s="22">
        <f>SUM(F5:F19)</f>
        <v>1152900.99989809</v>
      </c>
      <c r="G20" s="22">
        <f t="shared" ref="G20:I20" si="4">SUM(G5:G19)</f>
        <v>23294.433</v>
      </c>
      <c r="H20" s="22">
        <f t="shared" si="4"/>
        <v>41390.1768</v>
      </c>
      <c r="I20" s="22">
        <f t="shared" si="4"/>
        <v>1111510.82309809</v>
      </c>
    </row>
  </sheetData>
  <mergeCells count="3">
    <mergeCell ref="A1:B1"/>
    <mergeCell ref="A2:E2"/>
    <mergeCell ref="A3:I3"/>
  </mergeCells>
  <pageMargins left="0.904861111111111" right="0.511805555555556" top="0.354166666666667" bottom="0.354166666666667" header="0.314583333333333" footer="0.118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2016-09-03T06:11:00Z</dcterms:created>
  <cp:lastPrinted>2019-05-27T08:02:00Z</cp:lastPrinted>
  <dcterms:modified xsi:type="dcterms:W3CDTF">2019-06-05T02:31:30Z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