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<sst xmlns="http://schemas.openxmlformats.org/spreadsheetml/2006/main" count="33" uniqueCount="28">
  <si>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前峰村</t>
  </si>
  <si>
    <t>西林村</t>
  </si>
  <si>
    <t>谯琉村</t>
  </si>
  <si>
    <t>溪霞村</t>
  </si>
  <si>
    <t>建洪村</t>
  </si>
  <si>
    <t>集新村</t>
  </si>
  <si>
    <t>坝田村</t>
  </si>
  <si>
    <t>东林村</t>
  </si>
  <si>
    <t>福林村</t>
  </si>
  <si>
    <t>三林村</t>
  </si>
  <si>
    <t>跃进村</t>
  </si>
  <si>
    <t>都心村</t>
  </si>
  <si>
    <t>前瑶村</t>
  </si>
  <si>
    <t>大洋村</t>
  </si>
  <si>
    <t>扬美村</t>
  </si>
  <si>
    <t>葵星村</t>
  </si>
  <si>
    <t>葵山村</t>
  </si>
  <si>
    <t>厝斗村</t>
  </si>
  <si>
    <t>面积（亩）</t>
  </si>
  <si>
    <t>马铃薯</t>
  </si>
  <si>
    <t>蔬菜</t>
  </si>
  <si>
    <t>其他作物</t>
  </si>
  <si>
    <t>附件：</t>
  </si>
  <si>
    <t>序号</t>
  </si>
  <si>
    <t>村别</t>
  </si>
  <si>
    <t>其中</t>
  </si>
  <si>
    <t>合计</t>
  </si>
  <si>
    <t>洪濑镇2018年秋冬种农作物面积指导性计划分解表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</si>
</sst>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[Red]0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.5"/>
      <color indexed="8"/>
      <name val="宋体"/>
      <family val="0"/>
    </font>
    <font>
      <sz val="18"/>
      <color indexed="8"/>
      <name val="黑体"/>
      <family val="3"/>
    </font>
    <font>
      <sz val="16"/>
      <color indexed="8"/>
      <name val="仿宋_GB2312"/>
      <family val="3"/>
    </font>
    <font>
      <sz val="12"/>
      <color indexed="1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180" fontId="0" fillId="24" borderId="10" xfId="0" applyNumberForma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180" fontId="16" fillId="24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80" fontId="23" fillId="0" borderId="10" xfId="0" applyNumberFormat="1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0" fontId="24" fillId="24" borderId="10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zoomScalePageLayoutView="0" workbookViewId="0" topLeftCell="A3">
      <selection activeCell="Q18" sqref="Q18"/>
    </sheetView>
  </sheetViews>
  <sheetFormatPr defaultColWidth="9.00390625" defaultRowHeight="13.5"/>
  <cols>
    <col min="1" max="1" width="5.75390625" style="0" customWidth="1"/>
    <col min="2" max="2" width="7.25390625" style="0" customWidth="1"/>
    <col min="3" max="3" width="14.75390625" style="0" customWidth="1"/>
    <col min="4" max="4" width="14.75390625" style="0" hidden="1" customWidth="1"/>
    <col min="5" max="5" width="11.75390625" style="3" hidden="1" customWidth="1"/>
    <col min="6" max="7" width="14.75390625" style="3" customWidth="1"/>
    <col min="8" max="8" width="11.25390625" style="0" hidden="1" customWidth="1"/>
    <col min="9" max="9" width="11.25390625" style="0" customWidth="1"/>
    <col min="10" max="10" width="10.00390625" style="0" hidden="1" customWidth="1"/>
    <col min="11" max="11" width="10.00390625" style="0" customWidth="1"/>
    <col min="12" max="12" width="11.50390625" style="0" hidden="1" customWidth="1"/>
  </cols>
  <sheetData>
    <row r="1" spans="2:3" ht="20.25">
      <c r="B1" s="22" t="s">
        <v>22</v>
      </c>
      <c r="C1" s="22"/>
    </row>
    <row r="2" spans="2:12" ht="34.5" customHeight="1">
      <c r="B2" s="21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19.5" customHeight="1">
      <c r="B3" s="23" t="s">
        <v>23</v>
      </c>
      <c r="C3" s="23" t="s">
        <v>24</v>
      </c>
      <c r="D3" s="11" t="s">
        <v>18</v>
      </c>
      <c r="E3" s="24" t="s">
        <v>18</v>
      </c>
      <c r="F3" s="23" t="s">
        <v>18</v>
      </c>
      <c r="G3" s="4"/>
      <c r="H3" s="23" t="s">
        <v>25</v>
      </c>
      <c r="I3" s="23"/>
      <c r="J3" s="23"/>
      <c r="K3" s="23"/>
      <c r="L3" s="23"/>
    </row>
    <row r="4" spans="2:12" ht="19.5" customHeight="1">
      <c r="B4" s="23"/>
      <c r="C4" s="23"/>
      <c r="D4" s="11"/>
      <c r="E4" s="24"/>
      <c r="F4" s="23"/>
      <c r="G4" s="4" t="s">
        <v>19</v>
      </c>
      <c r="H4" s="4" t="s">
        <v>19</v>
      </c>
      <c r="I4" s="4" t="s">
        <v>20</v>
      </c>
      <c r="J4" s="4" t="s">
        <v>20</v>
      </c>
      <c r="K4" s="18" t="s">
        <v>21</v>
      </c>
      <c r="L4" s="11" t="s">
        <v>21</v>
      </c>
    </row>
    <row r="5" spans="2:12" ht="19.5" customHeight="1">
      <c r="B5" s="9">
        <v>1</v>
      </c>
      <c r="C5" s="5" t="s">
        <v>0</v>
      </c>
      <c r="D5" s="12">
        <v>264.69</v>
      </c>
      <c r="E5" s="13">
        <f>15741/15915*D5</f>
        <v>261.796122525919</v>
      </c>
      <c r="F5" s="1">
        <v>155</v>
      </c>
      <c r="G5" s="1">
        <f>836/2500*H5</f>
        <v>13.903917059377944</v>
      </c>
      <c r="H5" s="13">
        <f>2500/15915*D5</f>
        <v>41.57869934024505</v>
      </c>
      <c r="I5" s="1">
        <f>7278/11338*J5</f>
        <v>121.04390951932139</v>
      </c>
      <c r="J5" s="13">
        <f>11338/15915*D5</f>
        <v>188.56771724787936</v>
      </c>
      <c r="K5" s="19">
        <f>1182/1559*L5</f>
        <v>19.65840904806786</v>
      </c>
      <c r="L5" s="13">
        <f>1559/15915*D5</f>
        <v>25.928476908576815</v>
      </c>
    </row>
    <row r="6" spans="2:12" ht="19.5" customHeight="1">
      <c r="B6" s="10">
        <v>2</v>
      </c>
      <c r="C6" s="6" t="s">
        <v>1</v>
      </c>
      <c r="D6" s="14">
        <v>1202.95</v>
      </c>
      <c r="E6" s="13">
        <f aca="true" t="shared" si="0" ref="E6:E21">15741/15915*D6</f>
        <v>1189.7980490103678</v>
      </c>
      <c r="F6" s="1">
        <v>702</v>
      </c>
      <c r="G6" s="1">
        <f aca="true" t="shared" si="1" ref="G6:G22">836/2500*H6</f>
        <v>63.18983349041784</v>
      </c>
      <c r="H6" s="13">
        <f aca="true" t="shared" si="2" ref="H6:H22">2500/15915*D6</f>
        <v>188.96481306943136</v>
      </c>
      <c r="I6" s="1">
        <f aca="true" t="shared" si="3" ref="I6:I22">7278/11338*J6</f>
        <v>550.1143638077285</v>
      </c>
      <c r="J6" s="13">
        <f aca="true" t="shared" si="4" ref="J6:J22">11338/15915*D6</f>
        <v>856.9932202324851</v>
      </c>
      <c r="K6" s="19">
        <f aca="true" t="shared" si="5" ref="K6:K22">1182/1559*L6</f>
        <v>89.34256361922715</v>
      </c>
      <c r="L6" s="13">
        <f aca="true" t="shared" si="6" ref="L6:L22">1559/15915*D6</f>
        <v>117.8384574300974</v>
      </c>
    </row>
    <row r="7" spans="2:12" ht="19.5" customHeight="1">
      <c r="B7" s="9">
        <v>3</v>
      </c>
      <c r="C7" s="5" t="s">
        <v>2</v>
      </c>
      <c r="D7" s="12">
        <v>1772</v>
      </c>
      <c r="E7" s="13">
        <f t="shared" si="0"/>
        <v>1752.6265786993404</v>
      </c>
      <c r="F7" s="1">
        <v>1035</v>
      </c>
      <c r="G7" s="1">
        <f t="shared" si="1"/>
        <v>93.08149544454916</v>
      </c>
      <c r="H7" s="13">
        <f t="shared" si="2"/>
        <v>278.3537543198241</v>
      </c>
      <c r="I7" s="1">
        <f t="shared" si="3"/>
        <v>810.3434495758718</v>
      </c>
      <c r="J7" s="13">
        <f t="shared" si="4"/>
        <v>1262.3899465912662</v>
      </c>
      <c r="K7" s="19">
        <f t="shared" si="5"/>
        <v>131.60565504241282</v>
      </c>
      <c r="L7" s="13">
        <f t="shared" si="6"/>
        <v>173.58140119384228</v>
      </c>
    </row>
    <row r="8" spans="2:12" ht="19.5" customHeight="1">
      <c r="B8" s="10">
        <v>4</v>
      </c>
      <c r="C8" s="6" t="s">
        <v>3</v>
      </c>
      <c r="D8" s="14">
        <v>350</v>
      </c>
      <c r="E8" s="13">
        <f t="shared" si="0"/>
        <v>346.17342130065975</v>
      </c>
      <c r="F8" s="1">
        <v>204</v>
      </c>
      <c r="G8" s="1">
        <f t="shared" si="1"/>
        <v>18.385171222117496</v>
      </c>
      <c r="H8" s="13">
        <f t="shared" si="2"/>
        <v>54.979579013509266</v>
      </c>
      <c r="I8" s="1">
        <f t="shared" si="3"/>
        <v>160.05655042412818</v>
      </c>
      <c r="J8" s="13">
        <f t="shared" si="4"/>
        <v>249.34338674206722</v>
      </c>
      <c r="K8" s="19">
        <f t="shared" si="5"/>
        <v>25.99434495758718</v>
      </c>
      <c r="L8" s="13">
        <f t="shared" si="6"/>
        <v>34.28526547282438</v>
      </c>
    </row>
    <row r="9" spans="2:12" ht="19.5" customHeight="1">
      <c r="B9" s="9">
        <v>5</v>
      </c>
      <c r="C9" s="5" t="s">
        <v>4</v>
      </c>
      <c r="D9" s="12">
        <v>31.65</v>
      </c>
      <c r="E9" s="13">
        <f>15741/15915*D9</f>
        <v>31.30396795475966</v>
      </c>
      <c r="F9" s="1">
        <v>22</v>
      </c>
      <c r="G9" s="1">
        <f t="shared" si="1"/>
        <v>0</v>
      </c>
      <c r="H9" s="13">
        <v>0</v>
      </c>
      <c r="I9" s="1">
        <v>22</v>
      </c>
      <c r="J9" s="13">
        <v>31</v>
      </c>
      <c r="K9" s="19">
        <f t="shared" si="5"/>
        <v>0</v>
      </c>
      <c r="L9" s="13">
        <v>0</v>
      </c>
    </row>
    <row r="10" spans="2:12" ht="19.5" customHeight="1">
      <c r="B10" s="10">
        <v>6</v>
      </c>
      <c r="C10" s="6" t="s">
        <v>5</v>
      </c>
      <c r="D10" s="14">
        <v>684.08</v>
      </c>
      <c r="E10" s="13">
        <f t="shared" si="0"/>
        <v>676.6008972667296</v>
      </c>
      <c r="F10" s="1">
        <v>400</v>
      </c>
      <c r="G10" s="1">
        <f t="shared" si="1"/>
        <v>35.934079798931826</v>
      </c>
      <c r="H10" s="13">
        <f t="shared" si="2"/>
        <v>107.4583726044612</v>
      </c>
      <c r="I10" s="1">
        <f t="shared" si="3"/>
        <v>312.83281432610744</v>
      </c>
      <c r="J10" s="13">
        <f t="shared" si="4"/>
        <v>487.34521143575245</v>
      </c>
      <c r="K10" s="19">
        <f t="shared" si="5"/>
        <v>50.80631856738926</v>
      </c>
      <c r="L10" s="13">
        <f t="shared" si="6"/>
        <v>67.01104115614201</v>
      </c>
    </row>
    <row r="11" spans="2:12" ht="19.5" customHeight="1">
      <c r="B11" s="9">
        <v>7</v>
      </c>
      <c r="C11" s="5" t="s">
        <v>6</v>
      </c>
      <c r="D11" s="12">
        <v>821</v>
      </c>
      <c r="E11" s="13">
        <f t="shared" si="0"/>
        <v>812.0239396795477</v>
      </c>
      <c r="F11" s="1">
        <v>479</v>
      </c>
      <c r="G11" s="1">
        <f t="shared" si="1"/>
        <v>43.126358781024194</v>
      </c>
      <c r="H11" s="13">
        <f t="shared" si="2"/>
        <v>128.96638391454604</v>
      </c>
      <c r="I11" s="1">
        <f t="shared" si="3"/>
        <v>375.44693685202634</v>
      </c>
      <c r="J11" s="13">
        <f t="shared" si="4"/>
        <v>584.8883443292491</v>
      </c>
      <c r="K11" s="19">
        <f t="shared" si="5"/>
        <v>60.97530631479736</v>
      </c>
      <c r="L11" s="13">
        <f t="shared" si="6"/>
        <v>80.4234370091109</v>
      </c>
    </row>
    <row r="12" spans="2:12" ht="19.5" customHeight="1">
      <c r="B12" s="10">
        <v>8</v>
      </c>
      <c r="C12" s="6" t="s">
        <v>7</v>
      </c>
      <c r="D12" s="14">
        <v>900</v>
      </c>
      <c r="E12" s="13">
        <f t="shared" si="0"/>
        <v>890.1602262016966</v>
      </c>
      <c r="F12" s="1">
        <v>526</v>
      </c>
      <c r="G12" s="1">
        <f t="shared" si="1"/>
        <v>47.27615457115928</v>
      </c>
      <c r="H12" s="13">
        <f t="shared" si="2"/>
        <v>141.3760603204524</v>
      </c>
      <c r="I12" s="1">
        <f t="shared" si="3"/>
        <v>411.57398680490104</v>
      </c>
      <c r="J12" s="13">
        <f t="shared" si="4"/>
        <v>641.1687087653157</v>
      </c>
      <c r="K12" s="19">
        <f t="shared" si="5"/>
        <v>66.8426013195099</v>
      </c>
      <c r="L12" s="13">
        <f t="shared" si="6"/>
        <v>88.16211121583412</v>
      </c>
    </row>
    <row r="13" spans="2:12" ht="19.5" customHeight="1">
      <c r="B13" s="9">
        <v>9</v>
      </c>
      <c r="C13" s="5" t="s">
        <v>8</v>
      </c>
      <c r="D13" s="12">
        <v>866.8</v>
      </c>
      <c r="E13" s="13">
        <f t="shared" si="0"/>
        <v>857.3232045240339</v>
      </c>
      <c r="F13" s="1">
        <v>506</v>
      </c>
      <c r="G13" s="1">
        <f t="shared" si="1"/>
        <v>45.53218975808985</v>
      </c>
      <c r="H13" s="13">
        <f t="shared" si="2"/>
        <v>136.1608545397424</v>
      </c>
      <c r="I13" s="1">
        <f t="shared" si="3"/>
        <v>396.39147973609795</v>
      </c>
      <c r="J13" s="13">
        <f t="shared" si="4"/>
        <v>617.5167075086396</v>
      </c>
      <c r="K13" s="19">
        <f t="shared" si="5"/>
        <v>64.3768520263902</v>
      </c>
      <c r="L13" s="13">
        <f t="shared" si="6"/>
        <v>84.90990889098335</v>
      </c>
    </row>
    <row r="14" spans="2:12" ht="19.5" customHeight="1">
      <c r="B14" s="10">
        <v>10</v>
      </c>
      <c r="C14" s="6" t="s">
        <v>9</v>
      </c>
      <c r="D14" s="14">
        <v>755</v>
      </c>
      <c r="E14" s="13">
        <f t="shared" si="0"/>
        <v>746.7455230914233</v>
      </c>
      <c r="F14" s="1">
        <v>441</v>
      </c>
      <c r="G14" s="1">
        <f t="shared" si="1"/>
        <v>39.659440779139175</v>
      </c>
      <c r="H14" s="13">
        <f t="shared" si="2"/>
        <v>118.59880615771286</v>
      </c>
      <c r="I14" s="1">
        <f t="shared" si="3"/>
        <v>345.2648444863336</v>
      </c>
      <c r="J14" s="13">
        <f t="shared" si="4"/>
        <v>537.8693056864593</v>
      </c>
      <c r="K14" s="19">
        <f t="shared" si="5"/>
        <v>56.07351555136663</v>
      </c>
      <c r="L14" s="13">
        <f t="shared" si="6"/>
        <v>73.95821551994973</v>
      </c>
    </row>
    <row r="15" spans="2:12" ht="19.5" customHeight="1">
      <c r="B15" s="9">
        <v>11</v>
      </c>
      <c r="C15" s="5" t="s">
        <v>10</v>
      </c>
      <c r="D15" s="12">
        <v>1398</v>
      </c>
      <c r="E15" s="13">
        <f t="shared" si="0"/>
        <v>1382.7155513666353</v>
      </c>
      <c r="F15" s="1">
        <v>816</v>
      </c>
      <c r="G15" s="1">
        <f t="shared" si="1"/>
        <v>73.43562676720074</v>
      </c>
      <c r="H15" s="13">
        <f t="shared" si="2"/>
        <v>219.60414703110274</v>
      </c>
      <c r="I15" s="1">
        <f t="shared" si="3"/>
        <v>639.3115928369463</v>
      </c>
      <c r="J15" s="13">
        <f t="shared" si="4"/>
        <v>995.9487276154571</v>
      </c>
      <c r="K15" s="19">
        <f t="shared" si="5"/>
        <v>103.82884071630536</v>
      </c>
      <c r="L15" s="13">
        <f t="shared" si="6"/>
        <v>136.94514608859566</v>
      </c>
    </row>
    <row r="16" spans="2:12" ht="19.5" customHeight="1">
      <c r="B16" s="10">
        <v>12</v>
      </c>
      <c r="C16" s="6" t="s">
        <v>11</v>
      </c>
      <c r="D16" s="14">
        <v>1822.45</v>
      </c>
      <c r="E16" s="13">
        <f t="shared" si="0"/>
        <v>1802.5250047125355</v>
      </c>
      <c r="F16" s="1">
        <v>1064</v>
      </c>
      <c r="G16" s="1">
        <f t="shared" si="1"/>
        <v>95.73158655356582</v>
      </c>
      <c r="H16" s="13">
        <f t="shared" si="2"/>
        <v>286.27866792334277</v>
      </c>
      <c r="I16" s="1">
        <f t="shared" si="3"/>
        <v>833.4144580584353</v>
      </c>
      <c r="J16" s="13">
        <f t="shared" si="4"/>
        <v>1298.331014765944</v>
      </c>
      <c r="K16" s="19">
        <f t="shared" si="5"/>
        <v>135.35255419415645</v>
      </c>
      <c r="L16" s="13">
        <f t="shared" si="6"/>
        <v>178.52337731699654</v>
      </c>
    </row>
    <row r="17" spans="2:12" ht="19.5" customHeight="1">
      <c r="B17" s="9">
        <v>13</v>
      </c>
      <c r="C17" s="5" t="s">
        <v>12</v>
      </c>
      <c r="D17" s="12">
        <v>1352</v>
      </c>
      <c r="E17" s="13">
        <f t="shared" si="0"/>
        <v>1337.2184731385487</v>
      </c>
      <c r="F17" s="1">
        <v>787</v>
      </c>
      <c r="G17" s="1">
        <f t="shared" si="1"/>
        <v>72.56479999999999</v>
      </c>
      <c r="H17" s="13">
        <v>217</v>
      </c>
      <c r="I17" s="1">
        <f t="shared" si="3"/>
        <v>612.3841947433409</v>
      </c>
      <c r="J17" s="13">
        <v>954</v>
      </c>
      <c r="K17" s="19">
        <f t="shared" si="5"/>
        <v>102.3540731237973</v>
      </c>
      <c r="L17" s="13">
        <v>135</v>
      </c>
    </row>
    <row r="18" spans="2:12" ht="19.5" customHeight="1">
      <c r="B18" s="10">
        <v>14</v>
      </c>
      <c r="C18" s="6" t="s">
        <v>13</v>
      </c>
      <c r="D18" s="14">
        <v>1085.2</v>
      </c>
      <c r="E18" s="13">
        <f t="shared" si="0"/>
        <v>1073.3354194156457</v>
      </c>
      <c r="F18" s="1">
        <v>634</v>
      </c>
      <c r="G18" s="1">
        <f t="shared" si="1"/>
        <v>57.00453660069117</v>
      </c>
      <c r="H18" s="13">
        <f t="shared" si="2"/>
        <v>170.46811184417217</v>
      </c>
      <c r="I18" s="1">
        <f t="shared" si="3"/>
        <v>496.266767200754</v>
      </c>
      <c r="J18" s="13">
        <f t="shared" si="4"/>
        <v>773.1069808356896</v>
      </c>
      <c r="K18" s="19">
        <f t="shared" si="5"/>
        <v>80.59732327992461</v>
      </c>
      <c r="L18" s="13">
        <f t="shared" si="6"/>
        <v>106.30391454602577</v>
      </c>
    </row>
    <row r="19" spans="2:12" ht="19.5" customHeight="1">
      <c r="B19" s="9">
        <v>15</v>
      </c>
      <c r="C19" s="5" t="s">
        <v>14</v>
      </c>
      <c r="D19" s="12">
        <v>210.76</v>
      </c>
      <c r="E19" s="13">
        <f t="shared" si="0"/>
        <v>208.45574363807728</v>
      </c>
      <c r="F19" s="1">
        <v>123</v>
      </c>
      <c r="G19" s="1">
        <f t="shared" si="1"/>
        <v>11.071024819352811</v>
      </c>
      <c r="H19" s="13">
        <f t="shared" si="2"/>
        <v>33.10713163682061</v>
      </c>
      <c r="I19" s="1">
        <f t="shared" si="3"/>
        <v>96.38148162111214</v>
      </c>
      <c r="J19" s="13">
        <f t="shared" si="4"/>
        <v>150.1474633993088</v>
      </c>
      <c r="K19" s="19">
        <f t="shared" si="5"/>
        <v>15.653051837888786</v>
      </c>
      <c r="L19" s="13">
        <f t="shared" si="6"/>
        <v>20.645607288721333</v>
      </c>
    </row>
    <row r="20" spans="2:12" ht="19.5" customHeight="1">
      <c r="B20" s="10">
        <v>16</v>
      </c>
      <c r="C20" s="6" t="s">
        <v>15</v>
      </c>
      <c r="D20" s="14">
        <v>933</v>
      </c>
      <c r="E20" s="13">
        <f t="shared" si="0"/>
        <v>922.7994344957588</v>
      </c>
      <c r="F20" s="1">
        <v>545</v>
      </c>
      <c r="G20" s="1">
        <f t="shared" si="1"/>
        <v>49.009613572101784</v>
      </c>
      <c r="H20" s="13">
        <f t="shared" si="2"/>
        <v>146.559849198869</v>
      </c>
      <c r="I20" s="1">
        <f t="shared" si="3"/>
        <v>426.6650329877474</v>
      </c>
      <c r="J20" s="13">
        <f t="shared" si="4"/>
        <v>664.6782280867106</v>
      </c>
      <c r="K20" s="19">
        <f t="shared" si="5"/>
        <v>69.29349670122525</v>
      </c>
      <c r="L20" s="13">
        <f t="shared" si="6"/>
        <v>91.3947219604147</v>
      </c>
    </row>
    <row r="21" spans="2:12" ht="19.5" customHeight="1">
      <c r="B21" s="9">
        <v>17</v>
      </c>
      <c r="C21" s="5" t="s">
        <v>16</v>
      </c>
      <c r="D21" s="12">
        <v>1281</v>
      </c>
      <c r="E21" s="13">
        <f t="shared" si="0"/>
        <v>1266.9947219604148</v>
      </c>
      <c r="F21" s="1">
        <v>748</v>
      </c>
      <c r="G21" s="1">
        <f t="shared" si="1"/>
        <v>67.28972667295004</v>
      </c>
      <c r="H21" s="13">
        <f t="shared" si="2"/>
        <v>201.22525918944393</v>
      </c>
      <c r="I21" s="1">
        <f t="shared" si="3"/>
        <v>585.806974552309</v>
      </c>
      <c r="J21" s="13">
        <f t="shared" si="4"/>
        <v>912.596795475966</v>
      </c>
      <c r="K21" s="19">
        <f t="shared" si="5"/>
        <v>95.13930254476908</v>
      </c>
      <c r="L21" s="13">
        <f t="shared" si="6"/>
        <v>125.48407163053723</v>
      </c>
    </row>
    <row r="22" spans="2:12" ht="19.5" customHeight="1">
      <c r="B22" s="10">
        <v>18</v>
      </c>
      <c r="C22" s="6" t="s">
        <v>17</v>
      </c>
      <c r="D22" s="14">
        <v>185</v>
      </c>
      <c r="E22" s="13">
        <v>182</v>
      </c>
      <c r="F22" s="1">
        <v>109</v>
      </c>
      <c r="G22" s="1">
        <f t="shared" si="1"/>
        <v>9.717876217404964</v>
      </c>
      <c r="H22" s="13">
        <f t="shared" si="2"/>
        <v>29.060634621426328</v>
      </c>
      <c r="I22" s="1">
        <f t="shared" si="3"/>
        <v>84.60131950989633</v>
      </c>
      <c r="J22" s="13">
        <f t="shared" si="4"/>
        <v>131.7957901350927</v>
      </c>
      <c r="K22" s="19">
        <f t="shared" si="5"/>
        <v>13.739868049010369</v>
      </c>
      <c r="L22" s="13">
        <f t="shared" si="6"/>
        <v>18.12221174992146</v>
      </c>
    </row>
    <row r="23" spans="2:12" ht="19.5" customHeight="1">
      <c r="B23" s="8"/>
      <c r="C23" s="8" t="s">
        <v>26</v>
      </c>
      <c r="D23" s="15">
        <f aca="true" t="shared" si="7" ref="D23:L23">SUM(D5:D22)</f>
        <v>15915.580000000004</v>
      </c>
      <c r="E23" s="16">
        <f t="shared" si="7"/>
        <v>15740.596278982093</v>
      </c>
      <c r="F23" s="2">
        <f>SUM(F5:F22)</f>
        <v>9296</v>
      </c>
      <c r="G23" s="2">
        <f>SUM(G5:G22)</f>
        <v>835.9134321080741</v>
      </c>
      <c r="H23" s="17">
        <f t="shared" si="7"/>
        <v>2499.741124725102</v>
      </c>
      <c r="I23" s="7">
        <v>7278</v>
      </c>
      <c r="J23" s="17">
        <f t="shared" si="7"/>
        <v>11337.687548853282</v>
      </c>
      <c r="K23" s="20">
        <f>SUM(K5:K22)</f>
        <v>1181.6340768938257</v>
      </c>
      <c r="L23" s="17">
        <f t="shared" si="7"/>
        <v>1558.5173653785737</v>
      </c>
    </row>
  </sheetData>
  <sheetProtection/>
  <mergeCells count="7">
    <mergeCell ref="B2:L2"/>
    <mergeCell ref="B1:C1"/>
    <mergeCell ref="C3:C4"/>
    <mergeCell ref="E3:E4"/>
    <mergeCell ref="B3:B4"/>
    <mergeCell ref="H3:L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2018-11-01T01:26:37Z</cp:lastPrinted>
  <dcterms:created xsi:type="dcterms:W3CDTF">2006-09-13T11:21:51Z</dcterms:created>
  <dcterms:modified xsi:type="dcterms:W3CDTF">2018-11-01T01:26:37Z</dcterms:modified>
  <cp:category/>
  <cp:version/>
  <cp:contentType/>
  <cp:contentStatus/>
</cp:coreProperties>
</file>