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definedNames>
    <definedName name="_xlnm._FilterDatabase" localSheetId="0" hidden="1">Sheet1!$A$4:$N$22</definedName>
  </definedNames>
  <calcPr calcId="144525"/>
</workbook>
</file>

<file path=xl/sharedStrings.xml><?xml version="1.0" encoding="utf-8"?>
<sst xmlns="http://schemas.openxmlformats.org/spreadsheetml/2006/main" count="103" uniqueCount="80">
  <si>
    <t>附件</t>
  </si>
  <si>
    <t>2023年农村危房改造第三批补助资金安排表</t>
  </si>
  <si>
    <t>单位：元</t>
  </si>
  <si>
    <t>序号</t>
  </si>
  <si>
    <t>乡镇</t>
  </si>
  <si>
    <t>村别</t>
  </si>
  <si>
    <t>姓名</t>
  </si>
  <si>
    <t>身份证</t>
  </si>
  <si>
    <t>贫困户类型</t>
  </si>
  <si>
    <t>户籍人口数</t>
  </si>
  <si>
    <t>中央补助标准</t>
  </si>
  <si>
    <t>已下拨中央补助资金</t>
  </si>
  <si>
    <t>本次下拨中央补助资金</t>
  </si>
  <si>
    <t>南安本级补助标准</t>
  </si>
  <si>
    <t>已下拨南安本级补助资金</t>
  </si>
  <si>
    <t>本次下拨南安本级补助资金</t>
  </si>
  <si>
    <t>本次下拨补助资金合计</t>
  </si>
  <si>
    <t>柳城街道</t>
  </si>
  <si>
    <t>施坪村</t>
  </si>
  <si>
    <t>杨国印</t>
  </si>
  <si>
    <t>350*********36</t>
  </si>
  <si>
    <t>农村低保户</t>
  </si>
  <si>
    <t>杏莲村</t>
  </si>
  <si>
    <t>吴清河</t>
  </si>
  <si>
    <t>350*********74</t>
  </si>
  <si>
    <t>露江村</t>
  </si>
  <si>
    <t>赵守集</t>
  </si>
  <si>
    <t>350*********59</t>
  </si>
  <si>
    <t>省新镇</t>
  </si>
  <si>
    <t>省东村</t>
  </si>
  <si>
    <t>张天才</t>
  </si>
  <si>
    <t>350*********56</t>
  </si>
  <si>
    <t>东田镇</t>
  </si>
  <si>
    <t>盖凤村</t>
  </si>
  <si>
    <t>黄嘉贺</t>
  </si>
  <si>
    <t>350*********18</t>
  </si>
  <si>
    <t>诗山镇</t>
  </si>
  <si>
    <t>梧埔山村</t>
  </si>
  <si>
    <t>洪志吉</t>
  </si>
  <si>
    <t>350*********38</t>
  </si>
  <si>
    <t>码头镇</t>
  </si>
  <si>
    <t>东大村</t>
  </si>
  <si>
    <t>侯素英</t>
  </si>
  <si>
    <t>350*********25</t>
  </si>
  <si>
    <t>向阳乡</t>
  </si>
  <si>
    <t>郭田村</t>
  </si>
  <si>
    <t>姚文景</t>
  </si>
  <si>
    <t>350*********13</t>
  </si>
  <si>
    <t>罗东镇</t>
  </si>
  <si>
    <t>埔心村</t>
  </si>
  <si>
    <t>黄宝中</t>
  </si>
  <si>
    <t>农村分散供养特困人员</t>
  </si>
  <si>
    <t>康美镇</t>
  </si>
  <si>
    <t>福铁村</t>
  </si>
  <si>
    <t>傅进发</t>
  </si>
  <si>
    <t>350*********16</t>
  </si>
  <si>
    <t>梅星村</t>
  </si>
  <si>
    <t>陈川南</t>
  </si>
  <si>
    <t>350*********15</t>
  </si>
  <si>
    <t>青山村</t>
  </si>
  <si>
    <t>李著龙</t>
  </si>
  <si>
    <t>350*********79</t>
  </si>
  <si>
    <t>团结村</t>
  </si>
  <si>
    <t>侯家足</t>
  </si>
  <si>
    <t>石井镇</t>
  </si>
  <si>
    <t>前坂村</t>
  </si>
  <si>
    <t>张恩法</t>
  </si>
  <si>
    <t>350*********72</t>
  </si>
  <si>
    <t>官桥镇</t>
  </si>
  <si>
    <t>成竹村</t>
  </si>
  <si>
    <t>张向阳</t>
  </si>
  <si>
    <t>350*********57</t>
  </si>
  <si>
    <t>东星村</t>
  </si>
  <si>
    <t>王天居</t>
  </si>
  <si>
    <t>350*********14</t>
  </si>
  <si>
    <t>美林街道</t>
  </si>
  <si>
    <t>溪一村</t>
  </si>
  <si>
    <t>黄通书</t>
  </si>
  <si>
    <t>350*********11</t>
  </si>
  <si>
    <t>合计
开工中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</si>
</sst>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selection activeCell="J7" sqref="J7"/>
    </sheetView>
  </sheetViews>
  <sheetFormatPr defaultColWidth="9" defaultRowHeight="15.6"/>
  <cols>
    <col min="1" max="1" width="6.33333333333333" style="1" customWidth="1"/>
    <col min="2" max="2" width="9.66666666666667" style="1" customWidth="1"/>
    <col min="3" max="3" width="8.33333333333333" style="1" customWidth="1"/>
    <col min="4" max="4" width="7.66666666666667" style="1" customWidth="1"/>
    <col min="5" max="5" width="16.4444444444444" style="1" customWidth="1"/>
    <col min="6" max="6" width="12.6666666666667" style="1" customWidth="1"/>
    <col min="7" max="7" width="7.44444444444444" style="1" customWidth="1"/>
    <col min="8" max="8" width="9.88888888888889" style="1" customWidth="1"/>
    <col min="9" max="9" width="9.66666666666667" style="1" customWidth="1"/>
    <col min="10" max="10" width="10.5555555555556" style="1" customWidth="1"/>
    <col min="11" max="12" width="11" style="1" customWidth="1"/>
    <col min="13" max="13" width="10.1111111111111" style="1" customWidth="1"/>
    <col min="14" max="14" width="12.3518518518519" style="1" customWidth="1"/>
    <col min="15" max="16384" width="9" style="1"/>
  </cols>
  <sheetData>
    <row r="1" ht="17.4" spans="1:2">
      <c r="A1" s="2" t="s">
        <v>0</v>
      </c>
      <c r="B1" s="2"/>
    </row>
    <row r="2" ht="26.4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4:14">
      <c r="N3" s="1" t="s">
        <v>2</v>
      </c>
    </row>
    <row r="4" ht="71" customHeight="1" spans="1:14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>
      <c r="A5" s="4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>
        <v>4</v>
      </c>
      <c r="H5" s="5">
        <v>25020</v>
      </c>
      <c r="I5" s="5">
        <v>7000</v>
      </c>
      <c r="J5" s="5">
        <f>H5-I5</f>
        <v>18020</v>
      </c>
      <c r="K5" s="5">
        <v>48000</v>
      </c>
      <c r="L5" s="5"/>
      <c r="M5" s="5">
        <v>48000</v>
      </c>
      <c r="N5" s="5">
        <f>J5+M5</f>
        <v>66020</v>
      </c>
    </row>
    <row r="6" spans="1:14">
      <c r="A6" s="4">
        <v>2</v>
      </c>
      <c r="B6" s="6" t="s">
        <v>17</v>
      </c>
      <c r="C6" s="6" t="s">
        <v>22</v>
      </c>
      <c r="D6" s="6" t="s">
        <v>23</v>
      </c>
      <c r="E6" s="6" t="s">
        <v>24</v>
      </c>
      <c r="F6" s="6" t="s">
        <v>21</v>
      </c>
      <c r="G6" s="6">
        <v>2</v>
      </c>
      <c r="H6" s="5">
        <v>25020</v>
      </c>
      <c r="I6" s="5">
        <v>7000</v>
      </c>
      <c r="J6" s="5">
        <f t="shared" ref="J6:J21" si="0">H6-I6</f>
        <v>18020</v>
      </c>
      <c r="K6" s="5">
        <v>24000</v>
      </c>
      <c r="L6" s="5"/>
      <c r="M6" s="5">
        <v>24000</v>
      </c>
      <c r="N6" s="5">
        <f t="shared" ref="N6:N22" si="1">J6+M6</f>
        <v>42020</v>
      </c>
    </row>
    <row r="7" spans="1:14">
      <c r="A7" s="4">
        <v>3</v>
      </c>
      <c r="B7" s="6" t="s">
        <v>17</v>
      </c>
      <c r="C7" s="6" t="s">
        <v>25</v>
      </c>
      <c r="D7" s="6" t="s">
        <v>26</v>
      </c>
      <c r="E7" s="6" t="s">
        <v>27</v>
      </c>
      <c r="F7" s="6" t="s">
        <v>21</v>
      </c>
      <c r="G7" s="6">
        <v>7</v>
      </c>
      <c r="H7" s="5">
        <v>25020</v>
      </c>
      <c r="I7" s="5">
        <v>7000</v>
      </c>
      <c r="J7" s="5">
        <f t="shared" si="0"/>
        <v>18020</v>
      </c>
      <c r="K7" s="5">
        <v>48000</v>
      </c>
      <c r="L7" s="5"/>
      <c r="M7" s="5">
        <v>48000</v>
      </c>
      <c r="N7" s="5">
        <f t="shared" si="1"/>
        <v>66020</v>
      </c>
    </row>
    <row r="8" spans="1:14">
      <c r="A8" s="4">
        <v>4</v>
      </c>
      <c r="B8" s="6" t="s">
        <v>28</v>
      </c>
      <c r="C8" s="6" t="s">
        <v>29</v>
      </c>
      <c r="D8" s="6" t="s">
        <v>30</v>
      </c>
      <c r="E8" s="6" t="s">
        <v>31</v>
      </c>
      <c r="F8" s="7" t="s">
        <v>21</v>
      </c>
      <c r="G8" s="6">
        <v>4</v>
      </c>
      <c r="H8" s="5">
        <v>25020</v>
      </c>
      <c r="I8" s="5">
        <v>7000</v>
      </c>
      <c r="J8" s="5">
        <f t="shared" si="0"/>
        <v>18020</v>
      </c>
      <c r="K8" s="5">
        <v>48000</v>
      </c>
      <c r="L8" s="5">
        <v>48000</v>
      </c>
      <c r="M8" s="5"/>
      <c r="N8" s="5">
        <f t="shared" si="1"/>
        <v>18020</v>
      </c>
    </row>
    <row r="9" spans="1:14">
      <c r="A9" s="4">
        <v>5</v>
      </c>
      <c r="B9" s="6" t="s">
        <v>32</v>
      </c>
      <c r="C9" s="6" t="s">
        <v>33</v>
      </c>
      <c r="D9" s="6" t="s">
        <v>34</v>
      </c>
      <c r="E9" s="8" t="s">
        <v>35</v>
      </c>
      <c r="F9" s="7" t="s">
        <v>21</v>
      </c>
      <c r="G9" s="8">
        <v>4</v>
      </c>
      <c r="H9" s="5">
        <v>25020</v>
      </c>
      <c r="I9" s="5">
        <v>7000</v>
      </c>
      <c r="J9" s="5">
        <f t="shared" si="0"/>
        <v>18020</v>
      </c>
      <c r="K9" s="5">
        <v>48000</v>
      </c>
      <c r="L9" s="5"/>
      <c r="M9" s="5"/>
      <c r="N9" s="5">
        <f t="shared" si="1"/>
        <v>18020</v>
      </c>
    </row>
    <row r="10" spans="1:14">
      <c r="A10" s="4">
        <v>6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21</v>
      </c>
      <c r="G10" s="6">
        <v>1</v>
      </c>
      <c r="H10" s="5">
        <v>25020</v>
      </c>
      <c r="I10" s="5">
        <v>7000</v>
      </c>
      <c r="J10" s="5">
        <f t="shared" si="0"/>
        <v>18020</v>
      </c>
      <c r="K10" s="5">
        <v>12000</v>
      </c>
      <c r="L10" s="5">
        <v>12000</v>
      </c>
      <c r="M10" s="5"/>
      <c r="N10" s="5">
        <f t="shared" si="1"/>
        <v>18020</v>
      </c>
    </row>
    <row r="11" spans="1:14">
      <c r="A11" s="4">
        <v>7</v>
      </c>
      <c r="B11" s="6" t="s">
        <v>40</v>
      </c>
      <c r="C11" s="6" t="s">
        <v>41</v>
      </c>
      <c r="D11" s="6" t="s">
        <v>42</v>
      </c>
      <c r="E11" s="7" t="s">
        <v>43</v>
      </c>
      <c r="F11" s="6" t="s">
        <v>21</v>
      </c>
      <c r="G11" s="9">
        <v>2</v>
      </c>
      <c r="H11" s="5">
        <v>25020</v>
      </c>
      <c r="I11" s="5">
        <v>7000</v>
      </c>
      <c r="J11" s="5">
        <f t="shared" si="0"/>
        <v>18020</v>
      </c>
      <c r="K11" s="5">
        <v>24000</v>
      </c>
      <c r="L11" s="5">
        <v>24000</v>
      </c>
      <c r="M11" s="5"/>
      <c r="N11" s="5">
        <f t="shared" si="1"/>
        <v>18020</v>
      </c>
    </row>
    <row r="12" spans="1:14">
      <c r="A12" s="4">
        <v>8</v>
      </c>
      <c r="B12" s="6" t="s">
        <v>44</v>
      </c>
      <c r="C12" s="6" t="s">
        <v>45</v>
      </c>
      <c r="D12" s="6" t="s">
        <v>46</v>
      </c>
      <c r="E12" s="6" t="s">
        <v>47</v>
      </c>
      <c r="F12" s="6" t="s">
        <v>21</v>
      </c>
      <c r="G12" s="6">
        <v>2</v>
      </c>
      <c r="H12" s="5">
        <v>25020</v>
      </c>
      <c r="I12" s="5">
        <v>7000</v>
      </c>
      <c r="J12" s="5">
        <f t="shared" si="0"/>
        <v>18020</v>
      </c>
      <c r="K12" s="5">
        <v>24000</v>
      </c>
      <c r="L12" s="5">
        <v>24000</v>
      </c>
      <c r="M12" s="5"/>
      <c r="N12" s="5">
        <f t="shared" si="1"/>
        <v>18020</v>
      </c>
    </row>
    <row r="13" ht="26.4" spans="1:14">
      <c r="A13" s="4">
        <v>9</v>
      </c>
      <c r="B13" s="6" t="s">
        <v>48</v>
      </c>
      <c r="C13" s="6" t="s">
        <v>49</v>
      </c>
      <c r="D13" s="6" t="s">
        <v>50</v>
      </c>
      <c r="E13" s="6" t="s">
        <v>20</v>
      </c>
      <c r="F13" s="6" t="s">
        <v>51</v>
      </c>
      <c r="G13" s="6">
        <v>1</v>
      </c>
      <c r="H13" s="5">
        <v>25020</v>
      </c>
      <c r="I13" s="5">
        <v>7000</v>
      </c>
      <c r="J13" s="5">
        <f t="shared" si="0"/>
        <v>18020</v>
      </c>
      <c r="K13" s="5">
        <v>12000</v>
      </c>
      <c r="L13" s="5">
        <v>12000</v>
      </c>
      <c r="M13" s="5"/>
      <c r="N13" s="5">
        <f t="shared" si="1"/>
        <v>18020</v>
      </c>
    </row>
    <row r="14" spans="1:14">
      <c r="A14" s="4">
        <v>10</v>
      </c>
      <c r="B14" s="6" t="s">
        <v>52</v>
      </c>
      <c r="C14" s="10" t="s">
        <v>53</v>
      </c>
      <c r="D14" s="10" t="s">
        <v>54</v>
      </c>
      <c r="E14" s="6" t="s">
        <v>55</v>
      </c>
      <c r="F14" s="6" t="s">
        <v>21</v>
      </c>
      <c r="G14" s="6">
        <v>2</v>
      </c>
      <c r="H14" s="5">
        <v>25020</v>
      </c>
      <c r="I14" s="5">
        <v>7000</v>
      </c>
      <c r="J14" s="5">
        <f t="shared" si="0"/>
        <v>18020</v>
      </c>
      <c r="K14" s="5">
        <v>24000</v>
      </c>
      <c r="L14" s="5">
        <v>24000</v>
      </c>
      <c r="M14" s="5"/>
      <c r="N14" s="5">
        <f t="shared" si="1"/>
        <v>18020</v>
      </c>
    </row>
    <row r="15" spans="1:14">
      <c r="A15" s="4">
        <v>11</v>
      </c>
      <c r="B15" s="6" t="s">
        <v>52</v>
      </c>
      <c r="C15" s="6" t="s">
        <v>56</v>
      </c>
      <c r="D15" s="6" t="s">
        <v>57</v>
      </c>
      <c r="E15" s="6" t="s">
        <v>58</v>
      </c>
      <c r="F15" s="6" t="s">
        <v>21</v>
      </c>
      <c r="G15" s="6">
        <v>3</v>
      </c>
      <c r="H15" s="5">
        <v>25020</v>
      </c>
      <c r="I15" s="5">
        <v>7000</v>
      </c>
      <c r="J15" s="5">
        <f t="shared" si="0"/>
        <v>18020</v>
      </c>
      <c r="K15" s="5">
        <v>36000</v>
      </c>
      <c r="L15" s="5">
        <v>36000</v>
      </c>
      <c r="M15" s="5"/>
      <c r="N15" s="5">
        <f t="shared" si="1"/>
        <v>18020</v>
      </c>
    </row>
    <row r="16" spans="1:14">
      <c r="A16" s="4">
        <v>12</v>
      </c>
      <c r="B16" s="6" t="s">
        <v>52</v>
      </c>
      <c r="C16" s="6" t="s">
        <v>59</v>
      </c>
      <c r="D16" s="6" t="s">
        <v>60</v>
      </c>
      <c r="E16" s="11" t="s">
        <v>61</v>
      </c>
      <c r="F16" s="6" t="s">
        <v>21</v>
      </c>
      <c r="G16" s="12">
        <v>3</v>
      </c>
      <c r="H16" s="5">
        <v>25020</v>
      </c>
      <c r="I16" s="5">
        <v>7000</v>
      </c>
      <c r="J16" s="5">
        <f t="shared" si="0"/>
        <v>18020</v>
      </c>
      <c r="K16" s="5">
        <v>36000</v>
      </c>
      <c r="L16" s="5"/>
      <c r="M16" s="5">
        <v>36000</v>
      </c>
      <c r="N16" s="5">
        <f t="shared" si="1"/>
        <v>54020</v>
      </c>
    </row>
    <row r="17" ht="26.4" spans="1:14">
      <c r="A17" s="4">
        <v>13</v>
      </c>
      <c r="B17" s="6" t="s">
        <v>52</v>
      </c>
      <c r="C17" s="6" t="s">
        <v>62</v>
      </c>
      <c r="D17" s="6" t="s">
        <v>63</v>
      </c>
      <c r="E17" s="6" t="s">
        <v>47</v>
      </c>
      <c r="F17" s="6" t="s">
        <v>51</v>
      </c>
      <c r="G17" s="6">
        <v>1</v>
      </c>
      <c r="H17" s="5">
        <v>25020</v>
      </c>
      <c r="I17" s="5">
        <v>7000</v>
      </c>
      <c r="J17" s="5">
        <f t="shared" si="0"/>
        <v>18020</v>
      </c>
      <c r="K17" s="5">
        <v>12000</v>
      </c>
      <c r="L17" s="5">
        <v>12000</v>
      </c>
      <c r="M17" s="5"/>
      <c r="N17" s="5">
        <f t="shared" si="1"/>
        <v>18020</v>
      </c>
    </row>
    <row r="18" spans="1:14">
      <c r="A18" s="4">
        <v>14</v>
      </c>
      <c r="B18" s="6" t="s">
        <v>64</v>
      </c>
      <c r="C18" s="6" t="s">
        <v>65</v>
      </c>
      <c r="D18" s="11" t="s">
        <v>66</v>
      </c>
      <c r="E18" s="13" t="s">
        <v>67</v>
      </c>
      <c r="F18" s="6" t="s">
        <v>21</v>
      </c>
      <c r="G18" s="14">
        <v>4</v>
      </c>
      <c r="H18" s="5">
        <v>25020</v>
      </c>
      <c r="I18" s="5">
        <v>7000</v>
      </c>
      <c r="J18" s="5">
        <f t="shared" si="0"/>
        <v>18020</v>
      </c>
      <c r="K18" s="5">
        <v>48000</v>
      </c>
      <c r="L18" s="5">
        <v>48000</v>
      </c>
      <c r="M18" s="5"/>
      <c r="N18" s="5">
        <f t="shared" si="1"/>
        <v>18020</v>
      </c>
    </row>
    <row r="19" spans="1:14">
      <c r="A19" s="4">
        <v>15</v>
      </c>
      <c r="B19" s="6" t="s">
        <v>68</v>
      </c>
      <c r="C19" s="6" t="s">
        <v>69</v>
      </c>
      <c r="D19" s="6" t="s">
        <v>70</v>
      </c>
      <c r="E19" s="6" t="s">
        <v>71</v>
      </c>
      <c r="F19" s="6" t="s">
        <v>21</v>
      </c>
      <c r="G19" s="6">
        <v>4</v>
      </c>
      <c r="H19" s="5">
        <v>25020</v>
      </c>
      <c r="I19" s="5">
        <v>7000</v>
      </c>
      <c r="J19" s="5">
        <f t="shared" si="0"/>
        <v>18020</v>
      </c>
      <c r="K19" s="5">
        <v>48000</v>
      </c>
      <c r="L19" s="5">
        <v>48000</v>
      </c>
      <c r="M19" s="5"/>
      <c r="N19" s="5">
        <f t="shared" si="1"/>
        <v>18020</v>
      </c>
    </row>
    <row r="20" spans="1:14">
      <c r="A20" s="4">
        <v>16</v>
      </c>
      <c r="B20" s="6" t="s">
        <v>68</v>
      </c>
      <c r="C20" s="6" t="s">
        <v>72</v>
      </c>
      <c r="D20" s="6" t="s">
        <v>73</v>
      </c>
      <c r="E20" s="6" t="s">
        <v>74</v>
      </c>
      <c r="F20" s="6" t="s">
        <v>21</v>
      </c>
      <c r="G20" s="6">
        <v>3</v>
      </c>
      <c r="H20" s="5">
        <v>25020</v>
      </c>
      <c r="I20" s="5">
        <v>7000</v>
      </c>
      <c r="J20" s="5">
        <f t="shared" si="0"/>
        <v>18020</v>
      </c>
      <c r="K20" s="5">
        <v>36000</v>
      </c>
      <c r="L20" s="5"/>
      <c r="M20" s="5"/>
      <c r="N20" s="5">
        <f t="shared" si="1"/>
        <v>18020</v>
      </c>
    </row>
    <row r="21" spans="1:14">
      <c r="A21" s="4">
        <v>17</v>
      </c>
      <c r="B21" s="6" t="s">
        <v>75</v>
      </c>
      <c r="C21" s="6" t="s">
        <v>76</v>
      </c>
      <c r="D21" s="6" t="s">
        <v>77</v>
      </c>
      <c r="E21" s="6" t="s">
        <v>78</v>
      </c>
      <c r="F21" s="6" t="s">
        <v>21</v>
      </c>
      <c r="G21" s="6">
        <v>6</v>
      </c>
      <c r="H21" s="5">
        <v>25020</v>
      </c>
      <c r="I21" s="5">
        <v>7000</v>
      </c>
      <c r="J21" s="5">
        <f t="shared" si="0"/>
        <v>18020</v>
      </c>
      <c r="K21" s="6">
        <v>48000</v>
      </c>
      <c r="L21" s="6"/>
      <c r="M21" s="6"/>
      <c r="N21" s="6">
        <f t="shared" si="1"/>
        <v>18020</v>
      </c>
    </row>
    <row r="22" spans="1:14">
      <c r="A22" s="15" t="s">
        <v>79</v>
      </c>
      <c r="B22" s="16"/>
      <c r="C22" s="16"/>
      <c r="D22" s="16"/>
      <c r="E22" s="16"/>
      <c r="F22" s="16"/>
      <c r="G22" s="16"/>
      <c r="H22" s="4">
        <f>SUM(H5:H21)</f>
        <v>425340</v>
      </c>
      <c r="I22" s="4">
        <f>SUM(I5:I21)</f>
        <v>119000</v>
      </c>
      <c r="J22" s="4">
        <f>SUM(J5:J21)</f>
        <v>306340</v>
      </c>
      <c r="K22" s="4">
        <f>SUM(K5:K21)</f>
        <v>576000</v>
      </c>
      <c r="L22" s="4">
        <f>SUM(L5:L21)</f>
        <v>288000</v>
      </c>
      <c r="M22" s="4">
        <f>SUM(M5:M21)</f>
        <v>156000</v>
      </c>
      <c r="N22" s="4">
        <f>SUM(N5:N21)</f>
        <v>462340</v>
      </c>
    </row>
  </sheetData>
  <autoFilter ref="A4:N22">
    <extLst/>
  </autoFilter>
  <mergeCells count="3">
    <mergeCell ref="A1:B1"/>
    <mergeCell ref="A2:N2"/>
    <mergeCell ref="A22:G22"/>
  </mergeCells>
  <pageMargins left="0.511805555555556" right="0.393055555555556" top="0.865972222222222" bottom="0.275" header="0.196527777777778" footer="0.196527777777778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2023-09-25T07:33:21Z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4D7F771E269C4314914F5C4599944799_13</vt:lpwstr>
  </property>
</Properties>
</file>