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tabRatio="694" activeTab="2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户籍人口" sheetId="16" r:id="rId16"/>
    <sheet name="GDP" sheetId="17" r:id="rId17"/>
    <sheet name="支撑三产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15">'[4]0d6HYCp0'!$A$15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15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15">'[4]0d6HYCp0'!$A$26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15">'[4]0d6HYCp0'!$C$39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0">'5.县工业'!#REF!</definedName>
    <definedName name="OLE_LINK437" localSheetId="10">'5.县工业'!#REF!</definedName>
    <definedName name="OLE_LINK563" localSheetId="10">'5.县工业'!#REF!</definedName>
    <definedName name="OLE_LINK632" localSheetId="10">'5.县工业'!#REF!</definedName>
    <definedName name="OLE_LINK674" localSheetId="10">'5.县工业'!#REF!</definedName>
    <definedName name="OLE_LINK675" localSheetId="10">'5.县工业'!#REF!</definedName>
    <definedName name="OLE_LINK676" localSheetId="10">'5.县工业'!#REF!</definedName>
    <definedName name="Poppy" localSheetId="11">'[2]0d6HYCp0'!$C$27</definedName>
    <definedName name="Poppy" localSheetId="15">'[4]0d6HYCp0'!$C$27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5">'3.镇供电'!$A$1:$E$36</definedName>
    <definedName name="_xlnm.Print_Area" localSheetId="13">'4.县供电'!$A$1:$E$19</definedName>
    <definedName name="_xlnm.Print_Area" localSheetId="10">'5.县工业'!$A$1:$E$22</definedName>
    <definedName name="_xlnm.Print_Area" localSheetId="11">'6.县社消'!$A$1:$F$20</definedName>
    <definedName name="_xlnm.Print_Area" localSheetId="9">'7.县固定资产'!$A$1:$E$22</definedName>
    <definedName name="_xlnm.Print_Area" localSheetId="12">'县财政收支'!$A$1:$G$20</definedName>
    <definedName name="_xlnm.Print_Area" localSheetId="7">'镇财收'!$A$1:$J$35</definedName>
    <definedName name="_xlnm.Print_Area" localSheetId="4">'重点项目'!$A$1:$E$55</definedName>
    <definedName name="_xlnm.Print_Area" localSheetId="0">'主要指标 '!$A$1:$E$98</definedName>
    <definedName name="Print_Area_MI" localSheetId="11">#REF!</definedName>
    <definedName name="Print_Area_MI" localSheetId="15">#REF!</definedName>
    <definedName name="Print_Area_MI" localSheetId="7">#REF!</definedName>
    <definedName name="Print_Area_MI" localSheetId="0">#REF!</definedName>
    <definedName name="Print_Area_MI">#REF!</definedName>
    <definedName name="전" localSheetId="11">#REF!</definedName>
    <definedName name="전" localSheetId="15">#REF!</definedName>
    <definedName name="전" localSheetId="7">#REF!</definedName>
    <definedName name="전" localSheetId="0">#REF!</definedName>
    <definedName name="전">#REF!</definedName>
    <definedName name="주택사업본부" localSheetId="11">#REF!</definedName>
    <definedName name="주택사업본부" localSheetId="15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15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<sst xmlns="http://schemas.openxmlformats.org/spreadsheetml/2006/main" count="809" uniqueCount="438">
  <si>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</si>
  <si>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</si>
  <si>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</si>
  <si>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</si>
  <si>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</si>
  <si>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</si>
  <si>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</si>
  <si>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</si>
  <si>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#：第一产业</t>
  </si>
  <si>
    <t>二、农业总产值</t>
  </si>
  <si>
    <t>三、规模以上工业产值</t>
  </si>
  <si>
    <t>四、固定资产投资（不含农户、铁路）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</si>
  <si>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</si>
  <si>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</si>
  <si>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</si>
  <si>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</si>
  <si>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</si>
  <si>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</si>
  <si>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t>国民经济主要指标（续）</t>
  </si>
  <si>
    <t>九、全社会用电量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</si>
  <si>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</si>
  <si>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</si>
  <si>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</si>
  <si>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</si>
  <si>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十、新登记工业企业</t>
  </si>
  <si>
    <t>个</t>
  </si>
  <si>
    <t>十一、新登记工业企业注册资金</t>
  </si>
  <si>
    <t xml:space="preserve">      #：三资工业企业注册资金</t>
  </si>
  <si>
    <t>十二、居民消费价格总指数</t>
  </si>
  <si>
    <t>%</t>
  </si>
  <si>
    <t xml:space="preserve">      #：服务价格指数</t>
  </si>
  <si>
    <t xml:space="preserve"> </t>
  </si>
  <si>
    <t>十三、全体居民人均可支配收入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</si>
  <si>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</si>
  <si>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</si>
  <si>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</si>
  <si>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</si>
  <si>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</si>
  <si>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</si>
  <si>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</si>
  <si>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</si>
  <si>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</si>
  <si>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</si>
  <si>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   #：石材行业</t>
  </si>
  <si>
    <t xml:space="preserve">  2.水暖厨卫业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</si>
  <si>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</si>
  <si>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</si>
  <si>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</si>
  <si>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</si>
  <si>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</si>
  <si>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</si>
  <si>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</si>
  <si>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</si>
  <si>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</si>
  <si>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</si>
  <si>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</si>
  <si>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</si>
  <si>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</si>
  <si>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二、固定资产投资(不含农户、铁路）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</si>
  <si>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</si>
  <si>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</si>
  <si>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</si>
  <si>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</si>
  <si>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</si>
  <si>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二、自营进口商品总值(上月累计数)</t>
  </si>
  <si>
    <t xml:space="preserve"> 三、自营出口商品总值(上月累计数)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</si>
  <si>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</si>
  <si>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</si>
  <si>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</si>
  <si>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</si>
  <si>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</si>
  <si>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</si>
  <si>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</si>
  <si>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</si>
  <si>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</si>
  <si>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</si>
  <si>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</si>
  <si>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</si>
  <si>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</si>
  <si>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</si>
  <si>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</si>
  <si>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</si>
  <si>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</si>
  <si>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</si>
  <si>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</si>
  <si>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</si>
  <si>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各乡镇（街道）规模以上工业产值完成情况</t>
  </si>
  <si>
    <t>单位：万元</t>
  </si>
  <si>
    <t>名称</t>
  </si>
  <si>
    <t>本年计划数</t>
  </si>
  <si>
    <t>本年完成产值</t>
  </si>
  <si>
    <t>完成计划数（%）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</si>
  <si>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</si>
  <si>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</si>
  <si>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</si>
  <si>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</si>
  <si>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</si>
  <si>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</si>
  <si>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</si>
  <si>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</si>
  <si>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</si>
  <si>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</si>
  <si>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</si>
  <si>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</si>
  <si>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</si>
  <si>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</si>
  <si>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</si>
  <si>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</si>
  <si>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</si>
  <si>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</si>
  <si>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</si>
  <si>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</si>
  <si>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</si>
  <si>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</si>
  <si>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</si>
  <si>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</si>
  <si>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</si>
  <si>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</si>
  <si>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</si>
  <si>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</si>
  <si>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</si>
  <si>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</si>
  <si>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</si>
  <si>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</si>
  <si>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</si>
  <si>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</si>
  <si>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</si>
  <si>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</si>
  <si>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各乡镇（街道）固定资产投资完成情况</t>
  </si>
  <si>
    <r>
      <t>2020</t>
    </r>
    <r>
      <rPr>
        <b/>
        <sz val="12"/>
        <rFont val="宋体"/>
        <family val="0"/>
      </rPr>
      <t>年</t>
    </r>
  </si>
  <si>
    <t>同比%</t>
  </si>
  <si>
    <t>项目数</t>
  </si>
  <si>
    <t>本年新增项目入库数</t>
  </si>
  <si>
    <t>市直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</si>
  <si>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</si>
  <si>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</si>
  <si>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</si>
  <si>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</si>
  <si>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</si>
  <si>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</si>
  <si>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</si>
  <si>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A
类</t>
  </si>
  <si>
    <t>总项目</t>
  </si>
  <si>
    <t>其中霞美</t>
  </si>
  <si>
    <t>其中滨江</t>
  </si>
  <si>
    <t>其中光伏</t>
  </si>
  <si>
    <t>B
类</t>
  </si>
  <si>
    <t>C
类</t>
  </si>
  <si>
    <t>无  分  类</t>
  </si>
  <si>
    <t>经济开发区</t>
  </si>
  <si>
    <t>2020年在建重点项目完成情况</t>
  </si>
  <si>
    <t xml:space="preserve"> 单位：万元</t>
  </si>
  <si>
    <t>已入库项目数（个）</t>
  </si>
  <si>
    <t>年度计划投资</t>
  </si>
  <si>
    <t>占年度投资计划%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</si>
  <si>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</si>
  <si>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</si>
  <si>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</si>
  <si>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</si>
  <si>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</si>
  <si>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</si>
  <si>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</si>
  <si>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</si>
  <si>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</si>
  <si>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</si>
  <si>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</si>
  <si>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</si>
  <si>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</si>
  <si>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</si>
  <si>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</si>
  <si>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</si>
  <si>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</si>
  <si>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</si>
  <si>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</si>
  <si>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</si>
  <si>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</si>
  <si>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</si>
  <si>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</si>
  <si>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</si>
  <si>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</si>
  <si>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</si>
  <si>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</si>
  <si>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农业局</t>
  </si>
  <si>
    <t>“泉州芯谷”南安园区办</t>
  </si>
  <si>
    <t>光电基地办</t>
  </si>
  <si>
    <t>交通运输局</t>
  </si>
  <si>
    <t>教育局</t>
  </si>
  <si>
    <t>电力公司</t>
  </si>
  <si>
    <t>水利局</t>
  </si>
  <si>
    <t>园区集团</t>
  </si>
  <si>
    <t>榕桥项目办</t>
  </si>
  <si>
    <t>城管局</t>
  </si>
  <si>
    <t>法  院</t>
  </si>
  <si>
    <t>滨江基地办</t>
  </si>
  <si>
    <t>城建集团</t>
  </si>
  <si>
    <t>住建局</t>
  </si>
  <si>
    <t>旧城改造指挥部办公室</t>
  </si>
  <si>
    <t>南翼港区</t>
  </si>
  <si>
    <t>经济开发区管委会</t>
  </si>
  <si>
    <t>观音山基地办</t>
  </si>
  <si>
    <t>检察院</t>
  </si>
  <si>
    <t>交通集团</t>
  </si>
  <si>
    <t>公路分局</t>
  </si>
  <si>
    <t>贸工农集团</t>
  </si>
  <si>
    <t>公安局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</si>
  <si>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</si>
  <si>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</si>
  <si>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</si>
  <si>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</si>
  <si>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</si>
  <si>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</si>
  <si>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</si>
  <si>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</si>
  <si>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</si>
  <si>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</si>
  <si>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</si>
  <si>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</si>
  <si>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</si>
  <si>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</si>
  <si>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</si>
  <si>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</si>
  <si>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</si>
  <si>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</si>
  <si>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</si>
  <si>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</si>
  <si>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</si>
  <si>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</si>
  <si>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</si>
  <si>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</si>
  <si>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</si>
  <si>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</si>
  <si>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</si>
  <si>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</si>
  <si>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</si>
  <si>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</si>
  <si>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</si>
  <si>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</si>
  <si>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</si>
  <si>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</si>
  <si>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</si>
  <si>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</si>
  <si>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</si>
  <si>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</si>
  <si>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</si>
  <si>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>去年
全年实绩</t>
  </si>
  <si>
    <t>年初任务</t>
  </si>
  <si>
    <t>今年累计
完成税收实绩</t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</si>
  <si>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</si>
  <si>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</si>
  <si>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</si>
  <si>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</si>
  <si>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雪  峰</t>
  </si>
  <si>
    <t>雪峰华侨
经济开发区</t>
  </si>
  <si>
    <t>市  属</t>
  </si>
  <si>
    <t>说明：本表数据不含税源拓展及乡贤回归。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</si>
  <si>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</si>
  <si>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</si>
  <si>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</si>
  <si>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</si>
  <si>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</si>
  <si>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</si>
  <si>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</si>
  <si>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t>泉州市各县（市、区）固定资产投资完成情况</t>
  </si>
  <si>
    <t>固定资产投资增长（不含铁路，%）</t>
  </si>
  <si>
    <t>其中：工业投资增长（%）</t>
  </si>
  <si>
    <t>房地产开发投资
（亿元）</t>
  </si>
  <si>
    <t>增长（%）</t>
  </si>
  <si>
    <t>全  市</t>
  </si>
  <si>
    <t xml:space="preserve">  鲤城区（不含开发区）</t>
  </si>
  <si>
    <t xml:space="preserve">      开发区</t>
  </si>
  <si>
    <t>丰泽区</t>
  </si>
  <si>
    <t>洛江区</t>
  </si>
  <si>
    <t>泉港区</t>
  </si>
  <si>
    <t>石狮市</t>
  </si>
  <si>
    <t>晋江市</t>
  </si>
  <si>
    <t>南安市</t>
  </si>
  <si>
    <t xml:space="preserve">  惠安县（不含台商区）</t>
  </si>
  <si>
    <t xml:space="preserve">  台商区</t>
  </si>
  <si>
    <t>安溪县</t>
  </si>
  <si>
    <t>永春县</t>
  </si>
  <si>
    <t>德化县</t>
  </si>
  <si>
    <t>泉州市各县（市、区）规模以上工业增加值和产销</t>
  </si>
  <si>
    <t>单位：亿元</t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</si>
  <si>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</si>
  <si>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</si>
  <si>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产销率（％）</t>
  </si>
  <si>
    <t xml:space="preserve">  开发区</t>
  </si>
  <si>
    <t>泉州市各县（市、区）社会消费品零售总额</t>
  </si>
  <si>
    <t>社会消费品零售总额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</si>
  <si>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</si>
  <si>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</si>
  <si>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</si>
  <si>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</si>
  <si>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</si>
  <si>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</si>
  <si>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</si>
  <si>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-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</si>
  <si>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</si>
  <si>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</si>
  <si>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</si>
  <si>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</si>
  <si>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</si>
  <si>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</si>
  <si>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</si>
  <si>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</si>
  <si>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</si>
  <si>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</si>
  <si>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</si>
  <si>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</si>
  <si>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</si>
  <si>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</si>
  <si>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</si>
  <si>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</si>
  <si>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</si>
  <si>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</si>
  <si>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</si>
  <si>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</si>
  <si>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</si>
  <si>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</si>
  <si>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相关指标</t>
  </si>
  <si>
    <t>主要负责单位</t>
  </si>
  <si>
    <t>第三产业增加值(亿元)</t>
  </si>
  <si>
    <t>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</si>
  <si>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</si>
  <si>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</si>
  <si>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</si>
  <si>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</si>
  <si>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</si>
  <si>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</si>
  <si>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</si>
  <si>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</si>
  <si>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</si>
  <si>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r>
      <t>中国电信南安分公司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中国移动南安分公司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中国联通南安分公司</t>
    </r>
  </si>
  <si>
    <t>人民银行南安支行</t>
  </si>
  <si>
    <t>规模以上其他营利性服务业营业收入增速（上月数）</t>
  </si>
  <si>
    <t>亿元</t>
  </si>
  <si>
    <r>
      <t>注:1.南安市固定资产投资（不含农户、铁路）增幅排名居泉州市各县（市、区）第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</si>
  <si>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t xml:space="preserve">     （二）247个重点项目投资</t>
  </si>
  <si>
    <t xml:space="preserve">     4.南安市累计用电量增幅排名居泉州市各县（市、区）第3位。</t>
  </si>
  <si>
    <t>16.4</t>
  </si>
  <si>
    <t>7个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</si>
  <si>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</si>
  <si>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</si>
  <si>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</si>
  <si>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</si>
  <si>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</si>
  <si>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</si>
  <si>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</si>
  <si>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</si>
  <si>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r>
      <t xml:space="preserve">     （一）28</t>
    </r>
    <r>
      <rPr>
        <sz val="14"/>
        <rFont val="宋体"/>
        <family val="0"/>
      </rPr>
      <t>7</t>
    </r>
    <r>
      <rPr>
        <sz val="14"/>
        <rFont val="宋体"/>
        <family val="0"/>
      </rPr>
      <t>个重点工业投资</t>
    </r>
  </si>
  <si>
    <t>各乡镇（街道）公安户籍人口数</t>
  </si>
  <si>
    <t>单位：户、人</t>
  </si>
  <si>
    <t>总户数</t>
  </si>
  <si>
    <t>城镇人口</t>
  </si>
  <si>
    <t>乡村人口</t>
  </si>
  <si>
    <t>性别</t>
  </si>
  <si>
    <t>男</t>
  </si>
  <si>
    <t>女</t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</si>
  <si>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年11月末总人口</t>
    </r>
  </si>
  <si>
    <t>9.2</t>
  </si>
  <si>
    <t>12月末余额</t>
  </si>
  <si>
    <t>2020年  1－12月        单位：万千瓦时</t>
  </si>
  <si>
    <r>
      <t>2893</t>
    </r>
    <r>
      <rPr>
        <sz val="18"/>
        <rFont val="宋体"/>
        <family val="0"/>
      </rPr>
      <t>个</t>
    </r>
  </si>
  <si>
    <r>
      <t>66</t>
    </r>
    <r>
      <rPr>
        <sz val="18"/>
        <rFont val="宋体"/>
        <family val="0"/>
      </rPr>
      <t>个</t>
    </r>
  </si>
  <si>
    <t>-8个</t>
  </si>
  <si>
    <t xml:space="preserve">                        2020年1-12月   </t>
  </si>
  <si>
    <t>870399</t>
  </si>
  <si>
    <t xml:space="preserve">-0.2 </t>
  </si>
  <si>
    <t>2020年1-12月国民经济主要指标</t>
  </si>
  <si>
    <t>2020年1-12月南安市第三产业主要行业相关指标完成情况表</t>
  </si>
  <si>
    <t>1-12月累计</t>
  </si>
  <si>
    <t>1-12月
南安市增幅（%）</t>
  </si>
  <si>
    <t>1-12月
泉州市增幅
（%）</t>
  </si>
  <si>
    <t>1-12月南安市增幅与泉州市增幅比较
（百分点）</t>
  </si>
  <si>
    <t xml:space="preserve">7221473 </t>
  </si>
  <si>
    <t xml:space="preserve">-4.2 </t>
  </si>
  <si>
    <t>2020年1－12月</t>
  </si>
  <si>
    <t xml:space="preserve">1265.00 </t>
  </si>
  <si>
    <t xml:space="preserve">4.9 </t>
  </si>
  <si>
    <t xml:space="preserve">3.8 </t>
  </si>
  <si>
    <r>
      <t>2020年1-</t>
    </r>
    <r>
      <rPr>
        <sz val="12"/>
        <rFont val="宋体"/>
        <family val="0"/>
      </rPr>
      <t>12月</t>
    </r>
  </si>
  <si>
    <t>2020年1-12月</t>
  </si>
  <si>
    <r>
      <t>环比8</t>
    </r>
    <r>
      <rPr>
        <sz val="18"/>
        <rFont val="宋体"/>
        <family val="0"/>
      </rPr>
      <t>.50</t>
    </r>
    <r>
      <rPr>
        <sz val="18"/>
        <rFont val="宋体"/>
        <family val="0"/>
      </rPr>
      <t>%</t>
    </r>
  </si>
  <si>
    <r>
      <t>环比8</t>
    </r>
    <r>
      <rPr>
        <sz val="18"/>
        <rFont val="宋体"/>
        <family val="0"/>
      </rPr>
      <t>.84</t>
    </r>
    <r>
      <rPr>
        <sz val="18"/>
        <rFont val="宋体"/>
        <family val="0"/>
      </rPr>
      <t>%</t>
    </r>
  </si>
  <si>
    <t>2020年1-12月</t>
  </si>
  <si>
    <t xml:space="preserve">13527225 </t>
  </si>
  <si>
    <t xml:space="preserve">364909 </t>
  </si>
  <si>
    <t xml:space="preserve">7913955 </t>
  </si>
  <si>
    <t xml:space="preserve">5248361 </t>
  </si>
  <si>
    <t xml:space="preserve">4.8 </t>
  </si>
  <si>
    <t xml:space="preserve">3.6 </t>
  </si>
  <si>
    <t xml:space="preserve">5.7 </t>
  </si>
  <si>
    <t xml:space="preserve">3.3 </t>
  </si>
  <si>
    <r>
      <t>全市及各县（市、区）</t>
    </r>
    <r>
      <rPr>
        <b/>
        <sz val="16"/>
        <rFont val="Times New Roman"/>
        <family val="1"/>
      </rPr>
      <t>GDP</t>
    </r>
    <r>
      <rPr>
        <b/>
        <sz val="16"/>
        <rFont val="宋体"/>
        <family val="0"/>
      </rPr>
      <t>完成情况</t>
    </r>
  </si>
  <si>
    <r>
      <t>GDP</t>
    </r>
    <r>
      <rPr>
        <sz val="14"/>
        <rFont val="宋体"/>
        <family val="0"/>
      </rPr>
      <t>总量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亿元</t>
    </r>
    <r>
      <rPr>
        <sz val="14"/>
        <rFont val="Times New Roman"/>
        <family val="1"/>
      </rPr>
      <t>)</t>
    </r>
  </si>
  <si>
    <r>
      <t>增长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％</t>
    </r>
    <r>
      <rPr>
        <sz val="14"/>
        <rFont val="Times New Roman"/>
        <family val="1"/>
      </rPr>
      <t>)</t>
    </r>
  </si>
  <si>
    <t>位次</t>
  </si>
  <si>
    <t>泉州</t>
  </si>
  <si>
    <t>台商投资区</t>
  </si>
  <si>
    <t>鲤城</t>
  </si>
  <si>
    <t>丰泽</t>
  </si>
  <si>
    <t>洛江</t>
  </si>
  <si>
    <t>泉港</t>
  </si>
  <si>
    <t>石狮</t>
  </si>
  <si>
    <t>晋江</t>
  </si>
  <si>
    <t>南安</t>
  </si>
  <si>
    <t>惠安</t>
  </si>
  <si>
    <t>安溪</t>
  </si>
  <si>
    <t>永春</t>
  </si>
  <si>
    <t>德化</t>
  </si>
  <si>
    <t>2020年 1-4季度</t>
  </si>
  <si>
    <t xml:space="preserve">524.84 </t>
  </si>
  <si>
    <t xml:space="preserve">3.2 </t>
  </si>
  <si>
    <t xml:space="preserve">4.6 </t>
  </si>
  <si>
    <t>641189</t>
  </si>
  <si>
    <t xml:space="preserve">121.46 </t>
  </si>
  <si>
    <t>金融机构人民币存贷款余额（亿元）</t>
  </si>
  <si>
    <t>注：南安市规模以上工业增加值增幅排名居泉州市各县（市、区）第1位。</t>
  </si>
  <si>
    <r>
      <t>2</t>
    </r>
    <r>
      <rPr>
        <sz val="12"/>
        <rFont val="宋体"/>
        <family val="0"/>
      </rPr>
      <t>020年1-12月</t>
    </r>
  </si>
  <si>
    <t>2020年1-12月               单位：亿元</t>
  </si>
  <si>
    <r>
      <t>注：1.社会消费品零售总额增幅排名位居泉州市各县（市、区）第</t>
    </r>
    <r>
      <rPr>
        <sz val="12"/>
        <rFont val="宋体"/>
        <family val="0"/>
      </rPr>
      <t>9</t>
    </r>
    <r>
      <rPr>
        <sz val="12"/>
        <rFont val="宋体"/>
        <family val="0"/>
      </rPr>
      <t>位。季度数据泉州才有反馈
2.限额以上社会消费品零售额增幅排名位居泉州市各县（市、区）第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</si>
  <si>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t>2020年1-12月</t>
  </si>
  <si>
    <r>
      <t>20</t>
    </r>
    <r>
      <rPr>
        <sz val="12"/>
        <rFont val="宋体"/>
        <family val="0"/>
      </rPr>
      <t>20年1-12月</t>
    </r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</si>
  <si>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4位；
    3.南安市一般公共预算收入增幅排名居泉州市各县（市、区）第5位。</t>
    </r>
  </si>
  <si>
    <t>2020年1-12月        单位：万千瓦时</t>
  </si>
  <si>
    <r>
      <t>4</t>
    </r>
    <r>
      <rPr>
        <sz val="18"/>
        <rFont val="宋体"/>
        <family val="0"/>
      </rPr>
      <t>7</t>
    </r>
    <r>
      <rPr>
        <sz val="18"/>
        <rFont val="宋体"/>
        <family val="0"/>
      </rPr>
      <t>个</t>
    </r>
  </si>
  <si>
    <t>8个</t>
  </si>
  <si>
    <t>4.6</t>
  </si>
  <si>
    <t xml:space="preserve">                            2020年 1－12月            单位：个、万元</t>
  </si>
  <si>
    <t>2020年1-12月</t>
  </si>
  <si>
    <t>39385</t>
  </si>
  <si>
    <t xml:space="preserve">5.4 </t>
  </si>
  <si>
    <t>24802</t>
  </si>
  <si>
    <t>50667</t>
  </si>
  <si>
    <t xml:space="preserve">2.7 </t>
  </si>
  <si>
    <t>25094</t>
  </si>
  <si>
    <t xml:space="preserve">5.9 </t>
  </si>
  <si>
    <t xml:space="preserve">说明:1.本表不含房地产开发投资及省统铁路投资。
     2.本表数据为原始上报，未经上级核定。   
     3.飞地投资计入引进方。                                       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</si>
</sst>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¥&quot;* #,##0.00_ ;_ &quot;¥&quot;* \-#,##0.00_ ;_ &quot;¥&quot;* \-??_ ;_ @_ "/>
    <numFmt numFmtId="181" formatCode="_(&quot;$&quot;* #,##0_);_(&quot;$&quot;* \(#,##0\);_(&quot;$&quot;* &quot;-&quot;??_);_(@_)"/>
    <numFmt numFmtId="182" formatCode="_(&quot;$&quot;* #,##0.0_);_(&quot;$&quot;* \(#,##0.0\);_(&quot;$&quot;* &quot;-&quot;??_);_(@_)"/>
    <numFmt numFmtId="183" formatCode="mmm\ dd\,\ yy"/>
    <numFmt numFmtId="184" formatCode="mm/dd/yy_)"/>
    <numFmt numFmtId="185" formatCode="0.00_ "/>
    <numFmt numFmtId="186" formatCode="0.0_ "/>
    <numFmt numFmtId="187" formatCode="0.0_ ;[Red]\-0.0\ "/>
    <numFmt numFmtId="188" formatCode="0_ "/>
    <numFmt numFmtId="189" formatCode="0.00_);[Red]\(0.00\)"/>
    <numFmt numFmtId="190" formatCode="0.0_);[Red]\(0.0\)"/>
    <numFmt numFmtId="191" formatCode="#,##0_ "/>
    <numFmt numFmtId="192" formatCode="0_);\(0\)"/>
    <numFmt numFmtId="193" formatCode="0.0"/>
    <numFmt numFmtId="194" formatCode="0.000000_ "/>
    <numFmt numFmtId="195" formatCode="0;_ۿ"/>
    <numFmt numFmtId="196" formatCode="0;_䄀"/>
    <numFmt numFmtId="197" formatCode="0.000_ "/>
    <numFmt numFmtId="198" formatCode="#,##0;[Red]\(#,##0\)"/>
    <numFmt numFmtId="199" formatCode="0.00_)"/>
    <numFmt numFmtId="200" formatCode="_-* #,##0\ _k_r_-;\-* #,##0\ _k_r_-;_-* &quot;-&quot;\ _k_r_-;_-@_-"/>
    <numFmt numFmtId="201" formatCode="_-* #,##0.00\ _k_r_-;\-* #,##0.00\ _k_r_-;_-* &quot;-&quot;??\ _k_r_-;_-@_-"/>
    <numFmt numFmtId="202" formatCode="#,##0.00_);#,##0.00\)"/>
    <numFmt numFmtId="203" formatCode="0.00000&quot;  &quot;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000000"/>
    <numFmt numFmtId="207" formatCode="0.000000"/>
    <numFmt numFmtId="208" formatCode="0.00000000"/>
    <numFmt numFmtId="209" formatCode="0;_球"/>
    <numFmt numFmtId="210" formatCode="0.0;_球"/>
    <numFmt numFmtId="211" formatCode="0.00;_球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95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3"/>
      <color indexed="56"/>
      <name val="Tahoma"/>
      <family val="2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name val="蹈框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20"/>
      <name val="仿宋_GB2312"/>
      <family val="3"/>
    </font>
    <font>
      <b/>
      <sz val="12"/>
      <name val="仿宋_GB2312"/>
      <family val="3"/>
    </font>
    <font>
      <sz val="10"/>
      <color indexed="8"/>
      <name val="ARIAL"/>
      <family val="2"/>
    </font>
    <font>
      <sz val="20"/>
      <name val="Letter Gothic (W1)"/>
      <family val="1"/>
    </font>
    <font>
      <sz val="12"/>
      <name val="新細明體"/>
      <family val="1"/>
    </font>
    <font>
      <b/>
      <sz val="14"/>
      <name val="宋体"/>
      <family val="0"/>
    </font>
    <font>
      <b/>
      <sz val="16"/>
      <name val="仿宋_GB2312"/>
      <family val="3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572">
    <xf numFmtId="0" fontId="0" fillId="0" borderId="0">
      <alignment/>
      <protection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4" fillId="0" borderId="0">
      <alignment/>
      <protection/>
    </xf>
    <xf numFmtId="0" fontId="51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3" fontId="55" fillId="0" borderId="1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4" fillId="0" borderId="0">
      <alignment vertical="top"/>
      <protection/>
    </xf>
    <xf numFmtId="0" fontId="6" fillId="0" borderId="0">
      <alignment/>
      <protection/>
    </xf>
    <xf numFmtId="0" fontId="8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53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5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5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62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98" fontId="14" fillId="0" borderId="0">
      <alignment/>
      <protection/>
    </xf>
    <xf numFmtId="178" fontId="85" fillId="0" borderId="0" applyFont="0" applyFill="0" applyBorder="0" applyAlignment="0" applyProtection="0"/>
    <xf numFmtId="179" fontId="85" fillId="0" borderId="0" applyFont="0" applyFill="0" applyBorder="0" applyAlignment="0" applyProtection="0"/>
    <xf numFmtId="38" fontId="63" fillId="10" borderId="0" applyNumberFormat="0" applyBorder="0" applyAlignment="0" applyProtection="0"/>
    <xf numFmtId="10" fontId="63" fillId="4" borderId="1" applyNumberFormat="0" applyBorder="0" applyAlignment="0" applyProtection="0"/>
    <xf numFmtId="10" fontId="63" fillId="7" borderId="1" applyNumberFormat="0" applyBorder="0" applyAlignment="0" applyProtection="0"/>
    <xf numFmtId="0" fontId="64" fillId="0" borderId="0">
      <alignment/>
      <protection/>
    </xf>
    <xf numFmtId="199" fontId="64" fillId="0" borderId="0">
      <alignment/>
      <protection/>
    </xf>
    <xf numFmtId="0" fontId="56" fillId="0" borderId="0">
      <alignment/>
      <protection/>
    </xf>
    <xf numFmtId="10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45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66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1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7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8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2" fillId="20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3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7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86" fillId="0" borderId="0" applyFont="0" applyFill="0" applyBorder="0" applyAlignment="0" applyProtection="0"/>
    <xf numFmtId="0" fontId="38" fillId="4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70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76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75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>
      <alignment/>
      <protection/>
    </xf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>
      <alignment/>
      <protection/>
    </xf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5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5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5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5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7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3" fillId="4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78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79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5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" fillId="15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50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alignment/>
      <protection/>
    </xf>
    <xf numFmtId="0" fontId="14" fillId="0" borderId="0">
      <alignment/>
      <protection/>
    </xf>
  </cellStyleXfs>
  <cellXfs count="435">
    <xf numFmtId="0" fontId="0" fillId="0" borderId="0" xfId="0" applyFont="1" applyAlignment="1">
      <alignment/>
    </xf>
    <xf numFmtId="0" fontId="0" fillId="28" borderId="0" xfId="802" applyFont="1" applyFill="1">
      <alignment vertical="center"/>
      <protection/>
    </xf>
    <xf numFmtId="0" fontId="4" fillId="28" borderId="0" xfId="802" applyFont="1" applyFill="1">
      <alignment vertical="center"/>
      <protection/>
    </xf>
    <xf numFmtId="0" fontId="5" fillId="28" borderId="0" xfId="802" applyFont="1" applyFill="1" applyAlignment="1">
      <alignment horizontal="center" vertical="center"/>
      <protection/>
    </xf>
    <xf numFmtId="0" fontId="6" fillId="28" borderId="0" xfId="802" applyFont="1" applyFill="1" applyAlignment="1">
      <alignment horizontal="center" vertical="center"/>
      <protection/>
    </xf>
    <xf numFmtId="0" fontId="7" fillId="28" borderId="0" xfId="802" applyFont="1" applyFill="1" applyAlignment="1">
      <alignment horizontal="center" vertical="center"/>
      <protection/>
    </xf>
    <xf numFmtId="0" fontId="8" fillId="28" borderId="14" xfId="802" applyFont="1" applyFill="1" applyBorder="1" applyAlignment="1">
      <alignment horizontal="center" vertical="center" wrapText="1"/>
      <protection/>
    </xf>
    <xf numFmtId="0" fontId="8" fillId="28" borderId="1" xfId="802" applyFont="1" applyFill="1" applyBorder="1" applyAlignment="1">
      <alignment horizontal="center" vertical="center" wrapText="1"/>
      <protection/>
    </xf>
    <xf numFmtId="0" fontId="9" fillId="28" borderId="1" xfId="802" applyFont="1" applyFill="1" applyBorder="1" applyAlignment="1">
      <alignment horizontal="center" vertical="center" wrapText="1"/>
      <protection/>
    </xf>
    <xf numFmtId="0" fontId="8" fillId="28" borderId="15" xfId="802" applyFont="1" applyFill="1" applyBorder="1" applyAlignment="1">
      <alignment horizontal="center" vertical="center" wrapText="1"/>
      <protection/>
    </xf>
    <xf numFmtId="0" fontId="8" fillId="28" borderId="14" xfId="802" applyFont="1" applyFill="1" applyBorder="1" applyAlignment="1">
      <alignment horizontal="left" vertical="center" wrapText="1"/>
      <protection/>
    </xf>
    <xf numFmtId="0" fontId="8" fillId="28" borderId="14" xfId="802" applyFont="1" applyFill="1" applyBorder="1" applyAlignment="1">
      <alignment horizontal="left" vertical="center"/>
      <protection/>
    </xf>
    <xf numFmtId="185" fontId="6" fillId="28" borderId="1" xfId="802" applyNumberFormat="1" applyFont="1" applyFill="1" applyBorder="1" applyAlignment="1">
      <alignment horizontal="center" vertical="center" wrapText="1"/>
      <protection/>
    </xf>
    <xf numFmtId="187" fontId="6" fillId="28" borderId="1" xfId="802" applyNumberFormat="1" applyFont="1" applyFill="1" applyBorder="1" applyAlignment="1">
      <alignment horizontal="center" vertical="center" wrapText="1"/>
      <protection/>
    </xf>
    <xf numFmtId="0" fontId="8" fillId="28" borderId="14" xfId="802" applyNumberFormat="1" applyFont="1" applyFill="1" applyBorder="1" applyAlignment="1">
      <alignment horizontal="left" vertical="center" wrapText="1"/>
      <protection/>
    </xf>
    <xf numFmtId="0" fontId="14" fillId="0" borderId="0" xfId="1571">
      <alignment/>
      <protection/>
    </xf>
    <xf numFmtId="0" fontId="15" fillId="3" borderId="0" xfId="1571" applyFont="1" applyFill="1">
      <alignment/>
      <protection/>
    </xf>
    <xf numFmtId="0" fontId="14" fillId="3" borderId="0" xfId="1571" applyFill="1">
      <alignment/>
      <protection/>
    </xf>
    <xf numFmtId="0" fontId="14" fillId="13" borderId="16" xfId="1571" applyFill="1" applyBorder="1">
      <alignment/>
      <protection/>
    </xf>
    <xf numFmtId="0" fontId="16" fillId="29" borderId="17" xfId="1571" applyFont="1" applyFill="1" applyBorder="1" applyAlignment="1">
      <alignment horizontal="center"/>
      <protection/>
    </xf>
    <xf numFmtId="0" fontId="17" fillId="30" borderId="18" xfId="1571" applyFont="1" applyFill="1" applyBorder="1" applyAlignment="1">
      <alignment horizontal="center"/>
      <protection/>
    </xf>
    <xf numFmtId="0" fontId="16" fillId="29" borderId="18" xfId="1571" applyFont="1" applyFill="1" applyBorder="1" applyAlignment="1">
      <alignment horizontal="center"/>
      <protection/>
    </xf>
    <xf numFmtId="0" fontId="16" fillId="29" borderId="19" xfId="1571" applyFont="1" applyFill="1" applyBorder="1" applyAlignment="1">
      <alignment horizontal="center"/>
      <protection/>
    </xf>
    <xf numFmtId="0" fontId="14" fillId="13" borderId="20" xfId="1571" applyFill="1" applyBorder="1">
      <alignment/>
      <protection/>
    </xf>
    <xf numFmtId="0" fontId="0" fillId="0" borderId="0" xfId="1001">
      <alignment/>
      <protection/>
    </xf>
    <xf numFmtId="0" fontId="14" fillId="13" borderId="21" xfId="1571" applyFill="1" applyBorder="1">
      <alignment/>
      <protection/>
    </xf>
    <xf numFmtId="0" fontId="0" fillId="28" borderId="0" xfId="997" applyFont="1" applyFill="1">
      <alignment/>
      <protection/>
    </xf>
    <xf numFmtId="0" fontId="0" fillId="28" borderId="0" xfId="0" applyFont="1" applyFill="1" applyAlignment="1">
      <alignment/>
    </xf>
    <xf numFmtId="0" fontId="19" fillId="28" borderId="0" xfId="0" applyFont="1" applyFill="1" applyAlignment="1">
      <alignment horizontal="center" vertical="center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21" fillId="28" borderId="0" xfId="802" applyFont="1" applyFill="1" applyAlignment="1">
      <alignment horizontal="justify" vertical="center"/>
      <protection/>
    </xf>
    <xf numFmtId="0" fontId="22" fillId="28" borderId="23" xfId="802" applyFont="1" applyFill="1" applyBorder="1" applyAlignment="1">
      <alignment horizontal="center" vertical="center" wrapText="1"/>
      <protection/>
    </xf>
    <xf numFmtId="0" fontId="15" fillId="28" borderId="14" xfId="0" applyFont="1" applyFill="1" applyBorder="1" applyAlignment="1">
      <alignment vertical="center" wrapText="1"/>
    </xf>
    <xf numFmtId="0" fontId="15" fillId="28" borderId="14" xfId="0" applyFont="1" applyFill="1" applyBorder="1" applyAlignment="1">
      <alignment horizontal="left" vertical="center" wrapText="1" indent="1"/>
    </xf>
    <xf numFmtId="0" fontId="15" fillId="28" borderId="14" xfId="0" applyFont="1" applyFill="1" applyBorder="1" applyAlignment="1">
      <alignment horizontal="left" vertical="center" indent="1"/>
    </xf>
    <xf numFmtId="0" fontId="21" fillId="28" borderId="0" xfId="802" applyFont="1" applyFill="1" applyAlignment="1">
      <alignment vertical="center"/>
      <protection/>
    </xf>
    <xf numFmtId="186" fontId="21" fillId="28" borderId="0" xfId="802" applyNumberFormat="1" applyFont="1" applyFill="1" applyAlignment="1">
      <alignment vertical="center"/>
      <protection/>
    </xf>
    <xf numFmtId="0" fontId="0" fillId="28" borderId="0" xfId="807" applyFont="1" applyFill="1">
      <alignment vertical="center"/>
      <protection/>
    </xf>
    <xf numFmtId="0" fontId="0" fillId="28" borderId="0" xfId="807" applyFont="1" applyFill="1" applyBorder="1">
      <alignment vertical="center"/>
      <protection/>
    </xf>
    <xf numFmtId="0" fontId="10" fillId="28" borderId="0" xfId="807" applyFont="1" applyFill="1">
      <alignment vertical="center"/>
      <protection/>
    </xf>
    <xf numFmtId="0" fontId="10" fillId="28" borderId="23" xfId="802" applyFont="1" applyFill="1" applyBorder="1" applyAlignment="1">
      <alignment horizontal="justify" vertical="center" wrapText="1"/>
      <protection/>
    </xf>
    <xf numFmtId="0" fontId="0" fillId="28" borderId="0" xfId="802" applyFont="1" applyFill="1" applyBorder="1">
      <alignment vertical="center"/>
      <protection/>
    </xf>
    <xf numFmtId="0" fontId="4" fillId="28" borderId="0" xfId="807" applyFont="1" applyFill="1" applyAlignment="1">
      <alignment horizontal="justify" vertical="center"/>
      <protection/>
    </xf>
    <xf numFmtId="0" fontId="0" fillId="28" borderId="0" xfId="976" applyFont="1" applyFill="1" applyAlignment="1">
      <alignment vertical="center" wrapText="1"/>
      <protection/>
    </xf>
    <xf numFmtId="0" fontId="0" fillId="28" borderId="0" xfId="976" applyFont="1" applyFill="1" applyBorder="1">
      <alignment vertical="center"/>
      <protection/>
    </xf>
    <xf numFmtId="0" fontId="4" fillId="28" borderId="0" xfId="976" applyFont="1" applyFill="1" applyAlignment="1">
      <alignment horizontal="justify" vertical="center"/>
      <protection/>
    </xf>
    <xf numFmtId="0" fontId="21" fillId="28" borderId="0" xfId="976" applyFont="1" applyFill="1" applyAlignment="1">
      <alignment horizontal="right" vertical="center"/>
      <protection/>
    </xf>
    <xf numFmtId="0" fontId="0" fillId="28" borderId="0" xfId="976" applyFont="1" applyFill="1" applyBorder="1" applyAlignment="1">
      <alignment vertical="center" wrapText="1"/>
      <protection/>
    </xf>
    <xf numFmtId="0" fontId="3" fillId="28" borderId="0" xfId="976" applyFont="1" applyFill="1" applyAlignment="1">
      <alignment horizontal="center" vertical="center"/>
      <protection/>
    </xf>
    <xf numFmtId="0" fontId="22" fillId="28" borderId="23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vertical="center"/>
    </xf>
    <xf numFmtId="186" fontId="0" fillId="28" borderId="0" xfId="0" applyNumberFormat="1" applyFont="1" applyFill="1" applyAlignment="1">
      <alignment/>
    </xf>
    <xf numFmtId="0" fontId="21" fillId="28" borderId="0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7" fillId="28" borderId="0" xfId="1000" applyFont="1" applyFill="1" applyAlignment="1">
      <alignment horizontal="center" vertical="center" wrapText="1"/>
      <protection/>
    </xf>
    <xf numFmtId="0" fontId="0" fillId="28" borderId="0" xfId="1000" applyFont="1" applyFill="1" applyAlignment="1">
      <alignment vertical="center" wrapText="1"/>
      <protection/>
    </xf>
    <xf numFmtId="0" fontId="26" fillId="28" borderId="0" xfId="1000" applyFont="1" applyFill="1" applyAlignment="1">
      <alignment vertical="center"/>
      <protection/>
    </xf>
    <xf numFmtId="0" fontId="26" fillId="28" borderId="0" xfId="1000" applyFont="1" applyFill="1" applyBorder="1" applyAlignment="1">
      <alignment vertical="center"/>
      <protection/>
    </xf>
    <xf numFmtId="0" fontId="0" fillId="28" borderId="0" xfId="1000" applyFont="1" applyFill="1">
      <alignment vertical="center"/>
      <protection/>
    </xf>
    <xf numFmtId="0" fontId="0" fillId="28" borderId="1" xfId="0" applyFill="1" applyBorder="1" applyAlignment="1">
      <alignment horizontal="center" vertical="center" wrapText="1"/>
    </xf>
    <xf numFmtId="0" fontId="0" fillId="28" borderId="1" xfId="1000" applyFont="1" applyFill="1" applyBorder="1" applyAlignment="1">
      <alignment horizontal="center" vertical="center"/>
      <protection/>
    </xf>
    <xf numFmtId="0" fontId="0" fillId="28" borderId="1" xfId="1005" applyFont="1" applyFill="1" applyBorder="1" applyAlignment="1">
      <alignment horizontal="center" vertical="center" wrapText="1"/>
      <protection/>
    </xf>
    <xf numFmtId="0" fontId="0" fillId="28" borderId="24" xfId="1000" applyFont="1" applyFill="1" applyBorder="1" applyAlignment="1">
      <alignment vertical="center"/>
      <protection/>
    </xf>
    <xf numFmtId="0" fontId="0" fillId="28" borderId="15" xfId="0" applyFill="1" applyBorder="1" applyAlignment="1">
      <alignment horizontal="center" vertical="center" wrapText="1"/>
    </xf>
    <xf numFmtId="0" fontId="27" fillId="28" borderId="0" xfId="1000" applyFont="1" applyFill="1" applyBorder="1" applyAlignment="1">
      <alignment horizontal="center" vertical="center" wrapText="1"/>
      <protection/>
    </xf>
    <xf numFmtId="186" fontId="26" fillId="28" borderId="0" xfId="1000" applyNumberFormat="1" applyFont="1" applyFill="1" applyBorder="1" applyAlignment="1">
      <alignment vertical="center"/>
      <protection/>
    </xf>
    <xf numFmtId="0" fontId="26" fillId="28" borderId="0" xfId="1000" applyFont="1" applyFill="1" applyBorder="1" applyAlignment="1">
      <alignment vertical="center" wrapText="1"/>
      <protection/>
    </xf>
    <xf numFmtId="0" fontId="26" fillId="28" borderId="0" xfId="1000" applyFont="1" applyFill="1" applyAlignment="1">
      <alignment vertical="center" wrapText="1"/>
      <protection/>
    </xf>
    <xf numFmtId="0" fontId="0" fillId="28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188" fontId="4" fillId="28" borderId="1" xfId="0" applyNumberFormat="1" applyFon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horizontal="center" vertical="center"/>
    </xf>
    <xf numFmtId="186" fontId="4" fillId="28" borderId="15" xfId="0" applyNumberFormat="1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15" xfId="0" applyFont="1" applyFill="1" applyBorder="1" applyAlignment="1">
      <alignment horizontal="center" vertical="center" wrapText="1" shrinkToFit="1"/>
    </xf>
    <xf numFmtId="0" fontId="19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ont="1" applyFill="1" applyBorder="1" applyAlignment="1">
      <alignment wrapText="1"/>
    </xf>
    <xf numFmtId="185" fontId="31" fillId="28" borderId="1" xfId="0" applyNumberFormat="1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44" fontId="0" fillId="28" borderId="0" xfId="1177" applyFont="1" applyFill="1" applyAlignment="1">
      <alignment vertical="center"/>
    </xf>
    <xf numFmtId="44" fontId="0" fillId="28" borderId="0" xfId="1177" applyFont="1" applyFill="1" applyBorder="1" applyAlignment="1">
      <alignment vertical="center"/>
    </xf>
    <xf numFmtId="44" fontId="0" fillId="28" borderId="25" xfId="1177" applyFont="1" applyFill="1" applyBorder="1" applyAlignment="1">
      <alignment horizontal="right" vertical="center"/>
    </xf>
    <xf numFmtId="0" fontId="32" fillId="28" borderId="1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1" xfId="948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vertical="top"/>
    </xf>
    <xf numFmtId="0" fontId="26" fillId="28" borderId="20" xfId="0" applyFont="1" applyFill="1" applyBorder="1" applyAlignment="1">
      <alignment vertical="center" wrapText="1"/>
    </xf>
    <xf numFmtId="0" fontId="26" fillId="28" borderId="20" xfId="0" applyFont="1" applyFill="1" applyBorder="1" applyAlignment="1">
      <alignment horizontal="right" vertical="center" wrapText="1"/>
    </xf>
    <xf numFmtId="0" fontId="26" fillId="28" borderId="1" xfId="0" applyFont="1" applyFill="1" applyBorder="1" applyAlignment="1">
      <alignment horizontal="center"/>
    </xf>
    <xf numFmtId="0" fontId="23" fillId="28" borderId="1" xfId="0" applyFont="1" applyFill="1" applyBorder="1" applyAlignment="1">
      <alignment horizontal="center" vertical="center" wrapText="1"/>
    </xf>
    <xf numFmtId="185" fontId="23" fillId="28" borderId="1" xfId="0" applyNumberFormat="1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85" fontId="10" fillId="28" borderId="14" xfId="0" applyNumberFormat="1" applyFont="1" applyFill="1" applyBorder="1" applyAlignment="1">
      <alignment vertical="center" wrapText="1"/>
    </xf>
    <xf numFmtId="185" fontId="10" fillId="28" borderId="14" xfId="0" applyNumberFormat="1" applyFont="1" applyFill="1" applyBorder="1" applyAlignment="1">
      <alignment horizontal="left" vertical="center" wrapText="1" indent="1"/>
    </xf>
    <xf numFmtId="0" fontId="10" fillId="28" borderId="14" xfId="0" applyFont="1" applyFill="1" applyBorder="1" applyAlignment="1">
      <alignment horizontal="left" vertical="center" indent="1"/>
    </xf>
    <xf numFmtId="0" fontId="0" fillId="28" borderId="0" xfId="0" applyFont="1" applyFill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0" fillId="28" borderId="15" xfId="0" applyFont="1" applyFill="1" applyBorder="1" applyAlignment="1">
      <alignment wrapText="1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Alignment="1">
      <alignment wrapText="1"/>
    </xf>
    <xf numFmtId="0" fontId="13" fillId="28" borderId="1" xfId="0" applyFont="1" applyFill="1" applyBorder="1" applyAlignment="1">
      <alignment horizontal="center" wrapText="1"/>
    </xf>
    <xf numFmtId="188" fontId="0" fillId="28" borderId="1" xfId="0" applyNumberFormat="1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wrapText="1"/>
    </xf>
    <xf numFmtId="0" fontId="13" fillId="28" borderId="0" xfId="0" applyFont="1" applyFill="1" applyBorder="1" applyAlignment="1">
      <alignment horizontal="center" wrapText="1"/>
    </xf>
    <xf numFmtId="0" fontId="13" fillId="28" borderId="0" xfId="0" applyFont="1" applyFill="1" applyAlignment="1">
      <alignment horizont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86" fontId="0" fillId="28" borderId="28" xfId="1012" applyNumberFormat="1" applyFont="1" applyFill="1" applyBorder="1" applyAlignment="1">
      <alignment horizontal="center" vertical="center"/>
      <protection/>
    </xf>
    <xf numFmtId="186" fontId="0" fillId="28" borderId="1" xfId="1012" applyNumberFormat="1" applyFont="1" applyFill="1" applyBorder="1" applyAlignment="1">
      <alignment horizontal="center" vertical="center"/>
      <protection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1" xfId="1000" applyNumberFormat="1" applyFont="1" applyFill="1" applyBorder="1" applyAlignment="1">
      <alignment horizontal="center" vertical="center" wrapText="1"/>
      <protection/>
    </xf>
    <xf numFmtId="188" fontId="0" fillId="28" borderId="1" xfId="1000" applyNumberFormat="1" applyFont="1" applyFill="1" applyBorder="1" applyAlignment="1">
      <alignment horizontal="center" vertical="center" wrapText="1"/>
      <protection/>
    </xf>
    <xf numFmtId="185" fontId="0" fillId="28" borderId="1" xfId="1000" applyNumberFormat="1" applyFont="1" applyFill="1" applyBorder="1" applyAlignment="1">
      <alignment horizontal="center" vertical="center" wrapText="1"/>
      <protection/>
    </xf>
    <xf numFmtId="0" fontId="0" fillId="28" borderId="15" xfId="1000" applyFont="1" applyFill="1" applyBorder="1" applyAlignment="1">
      <alignment horizontal="center" vertical="center" wrapText="1"/>
      <protection/>
    </xf>
    <xf numFmtId="186" fontId="0" fillId="28" borderId="1" xfId="1000" applyNumberFormat="1" applyFont="1" applyFill="1" applyBorder="1" applyAlignment="1">
      <alignment horizontal="right" vertical="center" wrapText="1"/>
      <protection/>
    </xf>
    <xf numFmtId="186" fontId="0" fillId="28" borderId="1" xfId="1000" applyNumberFormat="1" applyFont="1" applyFill="1" applyBorder="1" applyAlignment="1">
      <alignment horizontal="right" vertical="center"/>
      <protection/>
    </xf>
    <xf numFmtId="185" fontId="0" fillId="28" borderId="15" xfId="0" applyNumberFormat="1" applyFont="1" applyFill="1" applyBorder="1" applyAlignment="1">
      <alignment/>
    </xf>
    <xf numFmtId="186" fontId="4" fillId="28" borderId="1" xfId="0" applyNumberFormat="1" applyFont="1" applyFill="1" applyBorder="1" applyAlignment="1">
      <alignment vertical="center" wrapText="1"/>
    </xf>
    <xf numFmtId="186" fontId="4" fillId="28" borderId="15" xfId="0" applyNumberFormat="1" applyFont="1" applyFill="1" applyBorder="1" applyAlignment="1">
      <alignment vertical="center" wrapText="1"/>
    </xf>
    <xf numFmtId="0" fontId="7" fillId="28" borderId="0" xfId="0" applyFont="1" applyFill="1" applyBorder="1" applyAlignment="1">
      <alignment vertical="center"/>
    </xf>
    <xf numFmtId="0" fontId="7" fillId="28" borderId="0" xfId="0" applyFont="1" applyFill="1" applyAlignment="1">
      <alignment vertical="center"/>
    </xf>
    <xf numFmtId="0" fontId="87" fillId="28" borderId="26" xfId="0" applyFont="1" applyFill="1" applyBorder="1" applyAlignment="1">
      <alignment horizontal="center" vertical="center"/>
    </xf>
    <xf numFmtId="0" fontId="87" fillId="28" borderId="20" xfId="0" applyFont="1" applyFill="1" applyBorder="1" applyAlignment="1">
      <alignment horizontal="center" vertical="center"/>
    </xf>
    <xf numFmtId="0" fontId="87" fillId="28" borderId="1" xfId="0" applyFont="1" applyFill="1" applyBorder="1" applyAlignment="1">
      <alignment horizontal="right" vertical="center"/>
    </xf>
    <xf numFmtId="0" fontId="87" fillId="28" borderId="15" xfId="0" applyFont="1" applyFill="1" applyBorder="1" applyAlignment="1">
      <alignment horizontal="right" vertical="center" wrapText="1" shrinkToFit="1"/>
    </xf>
    <xf numFmtId="0" fontId="7" fillId="28" borderId="14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horizontal="center" vertical="center"/>
    </xf>
    <xf numFmtId="49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/>
    </xf>
    <xf numFmtId="0" fontId="4" fillId="28" borderId="14" xfId="0" applyFont="1" applyFill="1" applyBorder="1" applyAlignment="1">
      <alignment horizontal="left" vertical="center"/>
    </xf>
    <xf numFmtId="188" fontId="10" fillId="28" borderId="1" xfId="0" applyNumberFormat="1" applyFont="1" applyFill="1" applyBorder="1" applyAlignment="1">
      <alignment horizontal="right" vertical="center"/>
    </xf>
    <xf numFmtId="186" fontId="10" fillId="28" borderId="15" xfId="0" applyNumberFormat="1" applyFont="1" applyFill="1" applyBorder="1" applyAlignment="1">
      <alignment horizontal="right" vertical="center" shrinkToFit="1"/>
    </xf>
    <xf numFmtId="0" fontId="10" fillId="28" borderId="1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vertical="center"/>
    </xf>
    <xf numFmtId="0" fontId="7" fillId="28" borderId="25" xfId="0" applyFont="1" applyFill="1" applyBorder="1" applyAlignment="1">
      <alignment vertical="center"/>
    </xf>
    <xf numFmtId="188" fontId="7" fillId="28" borderId="25" xfId="0" applyNumberFormat="1" applyFont="1" applyFill="1" applyBorder="1" applyAlignment="1">
      <alignment vertical="center"/>
    </xf>
    <xf numFmtId="191" fontId="7" fillId="28" borderId="25" xfId="0" applyNumberFormat="1" applyFont="1" applyFill="1" applyBorder="1" applyAlignment="1">
      <alignment horizontal="right" vertical="center"/>
    </xf>
    <xf numFmtId="186" fontId="7" fillId="28" borderId="25" xfId="0" applyNumberFormat="1" applyFont="1" applyFill="1" applyBorder="1" applyAlignment="1">
      <alignment horizontal="right" vertical="center"/>
    </xf>
    <xf numFmtId="0" fontId="87" fillId="28" borderId="14" xfId="0" applyFont="1" applyFill="1" applyBorder="1" applyAlignment="1">
      <alignment horizontal="center" vertical="center"/>
    </xf>
    <xf numFmtId="0" fontId="87" fillId="28" borderId="1" xfId="0" applyFont="1" applyFill="1" applyBorder="1" applyAlignment="1">
      <alignment horizontal="center" vertical="center"/>
    </xf>
    <xf numFmtId="49" fontId="4" fillId="28" borderId="24" xfId="0" applyNumberFormat="1" applyFont="1" applyFill="1" applyBorder="1" applyAlignment="1">
      <alignment horizontal="left" vertical="center" wrapText="1"/>
    </xf>
    <xf numFmtId="188" fontId="10" fillId="28" borderId="1" xfId="0" applyNumberFormat="1" applyFont="1" applyFill="1" applyBorder="1" applyAlignment="1">
      <alignment horizontal="center" vertical="center" wrapText="1"/>
    </xf>
    <xf numFmtId="192" fontId="10" fillId="28" borderId="1" xfId="0" applyNumberFormat="1" applyFont="1" applyFill="1" applyBorder="1" applyAlignment="1">
      <alignment horizontal="right" vertical="center" wrapText="1"/>
    </xf>
    <xf numFmtId="186" fontId="10" fillId="28" borderId="29" xfId="0" applyNumberFormat="1" applyFont="1" applyFill="1" applyBorder="1" applyAlignment="1">
      <alignment horizontal="right" vertical="center" wrapText="1"/>
    </xf>
    <xf numFmtId="49" fontId="7" fillId="28" borderId="14" xfId="0" applyNumberFormat="1" applyFont="1" applyFill="1" applyBorder="1" applyAlignment="1">
      <alignment horizontal="left" vertical="center"/>
    </xf>
    <xf numFmtId="188" fontId="10" fillId="28" borderId="1" xfId="0" applyNumberFormat="1" applyFont="1" applyFill="1" applyBorder="1" applyAlignment="1">
      <alignment horizontal="center" vertical="center"/>
    </xf>
    <xf numFmtId="192" fontId="10" fillId="28" borderId="1" xfId="0" applyNumberFormat="1" applyFont="1" applyFill="1" applyBorder="1" applyAlignment="1">
      <alignment horizontal="right" vertical="center"/>
    </xf>
    <xf numFmtId="0" fontId="7" fillId="28" borderId="0" xfId="0" applyFont="1" applyFill="1" applyBorder="1" applyAlignment="1">
      <alignment vertical="center" shrinkToFit="1"/>
    </xf>
    <xf numFmtId="0" fontId="7" fillId="28" borderId="0" xfId="0" applyFont="1" applyFill="1" applyBorder="1" applyAlignment="1">
      <alignment horizontal="right" vertical="center" shrinkToFit="1"/>
    </xf>
    <xf numFmtId="0" fontId="7" fillId="28" borderId="0" xfId="0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vertical="center" shrinkToFit="1"/>
    </xf>
    <xf numFmtId="0" fontId="7" fillId="28" borderId="1" xfId="0" applyFont="1" applyFill="1" applyBorder="1" applyAlignment="1">
      <alignment horizontal="center" vertical="center" shrinkToFit="1"/>
    </xf>
    <xf numFmtId="188" fontId="10" fillId="28" borderId="1" xfId="0" applyNumberFormat="1" applyFont="1" applyFill="1" applyBorder="1" applyAlignment="1">
      <alignment horizontal="right" vertical="center" shrinkToFit="1"/>
    </xf>
    <xf numFmtId="0" fontId="4" fillId="28" borderId="14" xfId="0" applyFont="1" applyFill="1" applyBorder="1" applyAlignment="1">
      <alignment vertical="center" shrinkToFit="1"/>
    </xf>
    <xf numFmtId="0" fontId="7" fillId="28" borderId="14" xfId="0" applyFont="1" applyFill="1" applyBorder="1" applyAlignment="1">
      <alignment horizontal="left" vertical="center" shrinkToFit="1"/>
    </xf>
    <xf numFmtId="193" fontId="7" fillId="28" borderId="0" xfId="0" applyNumberFormat="1" applyFont="1" applyFill="1" applyBorder="1" applyAlignment="1">
      <alignment horizontal="right" vertical="center" shrinkToFit="1"/>
    </xf>
    <xf numFmtId="0" fontId="7" fillId="28" borderId="1" xfId="0" applyFont="1" applyFill="1" applyBorder="1" applyAlignment="1">
      <alignment horizontal="center" vertical="center" wrapText="1"/>
    </xf>
    <xf numFmtId="188" fontId="10" fillId="28" borderId="0" xfId="0" applyNumberFormat="1" applyFont="1" applyFill="1" applyAlignment="1">
      <alignment horizontal="right" vertical="center"/>
    </xf>
    <xf numFmtId="0" fontId="7" fillId="28" borderId="30" xfId="1002" applyFont="1" applyFill="1" applyBorder="1" applyAlignment="1">
      <alignment vertical="center"/>
      <protection/>
    </xf>
    <xf numFmtId="0" fontId="0" fillId="28" borderId="31" xfId="1002" applyFont="1" applyFill="1" applyBorder="1" applyAlignment="1">
      <alignment horizontal="center" vertical="center"/>
      <protection/>
    </xf>
    <xf numFmtId="0" fontId="7" fillId="28" borderId="32" xfId="1002" applyFont="1" applyFill="1" applyBorder="1" applyAlignment="1">
      <alignment vertical="center"/>
      <protection/>
    </xf>
    <xf numFmtId="0" fontId="10" fillId="28" borderId="15" xfId="0" applyFont="1" applyFill="1" applyBorder="1" applyAlignment="1">
      <alignment horizontal="right" vertical="center" shrinkToFit="1"/>
    </xf>
    <xf numFmtId="0" fontId="7" fillId="28" borderId="33" xfId="0" applyFont="1" applyFill="1" applyBorder="1" applyAlignment="1">
      <alignment vertical="center" shrinkToFit="1"/>
    </xf>
    <xf numFmtId="0" fontId="7" fillId="28" borderId="33" xfId="0" applyFont="1" applyFill="1" applyBorder="1" applyAlignment="1">
      <alignment horizontal="center" vertical="center" shrinkToFit="1"/>
    </xf>
    <xf numFmtId="0" fontId="7" fillId="28" borderId="33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center" vertical="center" wrapText="1" shrinkToFit="1"/>
    </xf>
    <xf numFmtId="0" fontId="7" fillId="28" borderId="1" xfId="0" applyFont="1" applyFill="1" applyBorder="1" applyAlignment="1">
      <alignment horizontal="center" vertical="center" wrapText="1" shrinkToFit="1"/>
    </xf>
    <xf numFmtId="0" fontId="87" fillId="28" borderId="15" xfId="0" applyFont="1" applyFill="1" applyBorder="1" applyAlignment="1">
      <alignment horizontal="right" vertical="center"/>
    </xf>
    <xf numFmtId="0" fontId="7" fillId="28" borderId="0" xfId="0" applyFont="1" applyFill="1" applyAlignment="1">
      <alignment horizontal="right" vertical="center"/>
    </xf>
    <xf numFmtId="188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8" fontId="0" fillId="28" borderId="1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0" fontId="7" fillId="28" borderId="14" xfId="0" applyFont="1" applyFill="1" applyBorder="1" applyAlignment="1">
      <alignment horizontal="left" vertical="center"/>
    </xf>
    <xf numFmtId="0" fontId="0" fillId="28" borderId="0" xfId="1006" applyFill="1">
      <alignment vertical="center"/>
      <protection/>
    </xf>
    <xf numFmtId="0" fontId="0" fillId="28" borderId="1" xfId="1006" applyFill="1" applyBorder="1" applyAlignment="1">
      <alignment horizontal="center" vertical="center" wrapText="1"/>
      <protection/>
    </xf>
    <xf numFmtId="0" fontId="0" fillId="28" borderId="15" xfId="1006" applyFill="1" applyBorder="1" applyAlignment="1">
      <alignment horizontal="center" vertical="center" wrapText="1"/>
      <protection/>
    </xf>
    <xf numFmtId="0" fontId="0" fillId="28" borderId="14" xfId="1006" applyFill="1" applyBorder="1" applyAlignment="1">
      <alignment horizontal="center" vertical="center"/>
      <protection/>
    </xf>
    <xf numFmtId="0" fontId="0" fillId="28" borderId="1" xfId="1006" applyFill="1" applyBorder="1" applyAlignment="1">
      <alignment horizontal="center" vertical="center"/>
      <protection/>
    </xf>
    <xf numFmtId="0" fontId="0" fillId="28" borderId="15" xfId="1006" applyFill="1" applyBorder="1" applyAlignment="1">
      <alignment horizontal="center" vertical="center"/>
      <protection/>
    </xf>
    <xf numFmtId="44" fontId="0" fillId="28" borderId="25" xfId="1177" applyFont="1" applyFill="1" applyBorder="1" applyAlignment="1">
      <alignment vertical="center"/>
    </xf>
    <xf numFmtId="0" fontId="0" fillId="28" borderId="0" xfId="976" applyFont="1" applyFill="1">
      <alignment vertical="center"/>
      <protection/>
    </xf>
    <xf numFmtId="186" fontId="0" fillId="28" borderId="0" xfId="802" applyNumberFormat="1" applyFont="1" applyFill="1">
      <alignment vertical="center"/>
      <protection/>
    </xf>
    <xf numFmtId="0" fontId="7" fillId="28" borderId="0" xfId="0" applyFont="1" applyFill="1" applyBorder="1" applyAlignment="1">
      <alignment horizontal="center" vertical="center" shrinkToFit="1"/>
    </xf>
    <xf numFmtId="0" fontId="26" fillId="28" borderId="1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1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27" fillId="28" borderId="1" xfId="1000" applyFont="1" applyFill="1" applyBorder="1" applyAlignment="1">
      <alignment horizontal="center" vertical="center" wrapText="1"/>
      <protection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  <xf numFmtId="49" fontId="0" fillId="28" borderId="1" xfId="0" applyNumberFormat="1" applyFill="1" applyBorder="1" applyAlignment="1">
      <alignment horizontal="center" vertical="center"/>
    </xf>
    <xf numFmtId="186" fontId="11" fillId="28" borderId="1" xfId="802" applyNumberFormat="1" applyFont="1" applyFill="1" applyBorder="1" applyAlignment="1">
      <alignment horizontal="center" vertical="center" wrapText="1"/>
      <protection/>
    </xf>
    <xf numFmtId="186" fontId="6" fillId="28" borderId="1" xfId="802" applyNumberFormat="1" applyFont="1" applyFill="1" applyBorder="1" applyAlignment="1">
      <alignment horizontal="center" vertical="center" wrapText="1"/>
      <protection/>
    </xf>
    <xf numFmtId="186" fontId="94" fillId="28" borderId="1" xfId="802" applyNumberFormat="1" applyFont="1" applyFill="1" applyBorder="1" applyAlignment="1">
      <alignment horizontal="center" vertical="center" wrapText="1"/>
      <protection/>
    </xf>
    <xf numFmtId="186" fontId="13" fillId="28" borderId="15" xfId="802" applyNumberFormat="1" applyFont="1" applyFill="1" applyBorder="1" applyAlignment="1">
      <alignment horizontal="center" vertical="center" wrapText="1"/>
      <protection/>
    </xf>
    <xf numFmtId="49" fontId="11" fillId="28" borderId="1" xfId="802" applyNumberFormat="1" applyFont="1" applyFill="1" applyBorder="1" applyAlignment="1">
      <alignment horizontal="center" vertical="center" wrapText="1"/>
      <protection/>
    </xf>
    <xf numFmtId="49" fontId="6" fillId="28" borderId="1" xfId="802" applyNumberFormat="1" applyFont="1" applyFill="1" applyBorder="1" applyAlignment="1">
      <alignment horizontal="center" vertical="center" wrapText="1"/>
      <protection/>
    </xf>
    <xf numFmtId="0" fontId="4" fillId="28" borderId="26" xfId="965" applyFont="1" applyFill="1" applyBorder="1" applyAlignment="1">
      <alignment horizontal="center" vertical="center"/>
      <protection/>
    </xf>
    <xf numFmtId="0" fontId="4" fillId="28" borderId="20" xfId="965" applyFont="1" applyFill="1" applyBorder="1" applyAlignment="1">
      <alignment horizontal="center" vertical="center"/>
      <protection/>
    </xf>
    <xf numFmtId="0" fontId="7" fillId="28" borderId="15" xfId="965" applyFont="1" applyFill="1" applyBorder="1" applyAlignment="1">
      <alignment horizontal="center" vertical="center"/>
      <protection/>
    </xf>
    <xf numFmtId="0" fontId="7" fillId="28" borderId="14" xfId="965" applyFont="1" applyFill="1" applyBorder="1" applyAlignment="1">
      <alignment horizontal="center" vertical="center"/>
      <protection/>
    </xf>
    <xf numFmtId="185" fontId="4" fillId="28" borderId="1" xfId="965" applyNumberFormat="1" applyFont="1" applyFill="1" applyBorder="1" applyAlignment="1">
      <alignment horizontal="center" vertical="center"/>
      <protection/>
    </xf>
    <xf numFmtId="186" fontId="4" fillId="28" borderId="1" xfId="965" applyNumberFormat="1" applyFont="1" applyFill="1" applyBorder="1" applyAlignment="1">
      <alignment horizontal="center" vertical="center"/>
      <protection/>
    </xf>
    <xf numFmtId="0" fontId="4" fillId="28" borderId="15" xfId="965" applyFont="1" applyFill="1" applyBorder="1" applyAlignment="1">
      <alignment horizontal="center" vertical="center"/>
      <protection/>
    </xf>
    <xf numFmtId="188" fontId="20" fillId="28" borderId="1" xfId="998" applyNumberFormat="1" applyFont="1" applyFill="1" applyBorder="1" applyAlignment="1">
      <alignment horizontal="right"/>
      <protection/>
    </xf>
    <xf numFmtId="185" fontId="20" fillId="28" borderId="1" xfId="999" applyNumberFormat="1" applyFont="1" applyFill="1" applyBorder="1" applyAlignment="1">
      <alignment horizontal="center" vertical="center"/>
      <protection/>
    </xf>
    <xf numFmtId="188" fontId="20" fillId="28" borderId="1" xfId="999" applyNumberFormat="1" applyFont="1" applyFill="1" applyBorder="1" applyAlignment="1">
      <alignment horizontal="center" vertical="center"/>
      <protection/>
    </xf>
    <xf numFmtId="185" fontId="20" fillId="28" borderId="15" xfId="999" applyNumberFormat="1" applyFont="1" applyFill="1" applyBorder="1" applyAlignment="1">
      <alignment horizontal="center" vertical="center"/>
      <protection/>
    </xf>
    <xf numFmtId="188" fontId="20" fillId="28" borderId="1" xfId="997" applyNumberFormat="1" applyFont="1" applyFill="1" applyBorder="1" applyAlignment="1">
      <alignment horizontal="right"/>
      <protection/>
    </xf>
    <xf numFmtId="185" fontId="20" fillId="28" borderId="21" xfId="999" applyNumberFormat="1" applyFont="1" applyFill="1" applyBorder="1" applyAlignment="1">
      <alignment horizontal="center" vertical="center"/>
      <protection/>
    </xf>
    <xf numFmtId="188" fontId="20" fillId="28" borderId="21" xfId="999" applyNumberFormat="1" applyFont="1" applyFill="1" applyBorder="1" applyAlignment="1">
      <alignment horizontal="center" vertical="center"/>
      <protection/>
    </xf>
    <xf numFmtId="185" fontId="20" fillId="28" borderId="34" xfId="999" applyNumberFormat="1" applyFont="1" applyFill="1" applyBorder="1" applyAlignment="1">
      <alignment horizontal="center" vertical="center"/>
      <protection/>
    </xf>
    <xf numFmtId="0" fontId="6" fillId="28" borderId="1" xfId="802" applyFont="1" applyFill="1" applyBorder="1" applyAlignment="1">
      <alignment horizontal="center" vertical="center" wrapText="1"/>
      <protection/>
    </xf>
    <xf numFmtId="186" fontId="6" fillId="28" borderId="15" xfId="802" applyNumberFormat="1" applyFont="1" applyFill="1" applyBorder="1" applyAlignment="1">
      <alignment horizontal="center" vertical="center" wrapText="1"/>
      <protection/>
    </xf>
    <xf numFmtId="185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34" xfId="802" applyNumberFormat="1" applyFont="1" applyFill="1" applyBorder="1" applyAlignment="1">
      <alignment horizontal="center" vertical="center" wrapText="1"/>
      <protection/>
    </xf>
    <xf numFmtId="185" fontId="25" fillId="28" borderId="1" xfId="802" applyNumberFormat="1" applyFont="1" applyFill="1" applyBorder="1" applyAlignment="1">
      <alignment horizontal="center" vertical="center" wrapText="1"/>
      <protection/>
    </xf>
    <xf numFmtId="186" fontId="25" fillId="28" borderId="1" xfId="802" applyNumberFormat="1" applyFont="1" applyFill="1" applyBorder="1" applyAlignment="1">
      <alignment horizontal="center" vertical="center" wrapText="1"/>
      <protection/>
    </xf>
    <xf numFmtId="185" fontId="10" fillId="28" borderId="1" xfId="802" applyNumberFormat="1" applyFont="1" applyFill="1" applyBorder="1">
      <alignment vertical="center"/>
      <protection/>
    </xf>
    <xf numFmtId="186" fontId="10" fillId="28" borderId="15" xfId="802" applyNumberFormat="1" applyFont="1" applyFill="1" applyBorder="1">
      <alignment vertical="center"/>
      <protection/>
    </xf>
    <xf numFmtId="0" fontId="26" fillId="28" borderId="23" xfId="976" applyFont="1" applyFill="1" applyBorder="1" applyAlignment="1">
      <alignment horizontal="center" vertical="center" wrapText="1"/>
      <protection/>
    </xf>
    <xf numFmtId="189" fontId="8" fillId="28" borderId="1" xfId="0" applyNumberFormat="1" applyFont="1" applyFill="1" applyBorder="1" applyAlignment="1">
      <alignment horizontal="center" vertical="center" wrapText="1"/>
    </xf>
    <xf numFmtId="185" fontId="8" fillId="28" borderId="15" xfId="0" applyNumberFormat="1" applyFont="1" applyFill="1" applyBorder="1" applyAlignment="1">
      <alignment horizontal="center" vertical="center" wrapText="1"/>
    </xf>
    <xf numFmtId="186" fontId="6" fillId="28" borderId="1" xfId="0" applyNumberFormat="1" applyFont="1" applyFill="1" applyBorder="1" applyAlignment="1">
      <alignment vertical="center" wrapText="1"/>
    </xf>
    <xf numFmtId="186" fontId="0" fillId="28" borderId="15" xfId="976" applyNumberFormat="1" applyFont="1" applyFill="1" applyBorder="1">
      <alignment vertical="center"/>
      <protection/>
    </xf>
    <xf numFmtId="186" fontId="4" fillId="28" borderId="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186" fontId="4" fillId="28" borderId="15" xfId="0" applyNumberFormat="1" applyFont="1" applyFill="1" applyBorder="1" applyAlignment="1">
      <alignment horizontal="center" vertical="center" wrapText="1"/>
    </xf>
    <xf numFmtId="0" fontId="0" fillId="28" borderId="1" xfId="1003" applyFont="1" applyFill="1" applyBorder="1" applyAlignment="1">
      <alignment horizontal="center" vertical="center" wrapText="1"/>
      <protection/>
    </xf>
    <xf numFmtId="0" fontId="6" fillId="28" borderId="1" xfId="1002" applyFont="1" applyFill="1" applyBorder="1" applyAlignment="1">
      <alignment horizontal="center" vertical="center"/>
      <protection/>
    </xf>
    <xf numFmtId="0" fontId="6" fillId="28" borderId="1" xfId="1002" applyFont="1" applyFill="1" applyBorder="1" applyAlignment="1">
      <alignment horizontal="center" vertical="center" wrapText="1"/>
      <protection/>
    </xf>
    <xf numFmtId="0" fontId="6" fillId="28" borderId="15" xfId="1002" applyFont="1" applyFill="1" applyBorder="1" applyAlignment="1">
      <alignment horizontal="center" vertical="center"/>
      <protection/>
    </xf>
    <xf numFmtId="0" fontId="0" fillId="28" borderId="1" xfId="1003" applyFont="1" applyFill="1" applyBorder="1" applyAlignment="1">
      <alignment horizontal="center" vertical="center"/>
      <protection/>
    </xf>
    <xf numFmtId="0" fontId="13" fillId="28" borderId="1" xfId="1003" applyFont="1" applyFill="1" applyBorder="1" applyAlignment="1">
      <alignment horizontal="center" vertical="center"/>
      <protection/>
    </xf>
    <xf numFmtId="186" fontId="0" fillId="28" borderId="28" xfId="0" applyNumberFormat="1" applyFont="1" applyFill="1" applyBorder="1" applyAlignment="1">
      <alignment horizontal="center" vertical="center"/>
    </xf>
    <xf numFmtId="186" fontId="0" fillId="28" borderId="28" xfId="1004" applyNumberFormat="1" applyFont="1" applyFill="1" applyBorder="1" applyAlignment="1">
      <alignment horizontal="center" vertical="center"/>
      <protection/>
    </xf>
    <xf numFmtId="185" fontId="0" fillId="28" borderId="28" xfId="0" applyNumberFormat="1" applyFont="1" applyFill="1" applyBorder="1" applyAlignment="1">
      <alignment horizontal="center" vertical="center"/>
    </xf>
    <xf numFmtId="1" fontId="0" fillId="28" borderId="29" xfId="1004" applyNumberFormat="1" applyFont="1" applyFill="1" applyBorder="1" applyAlignment="1">
      <alignment horizontal="center" vertical="center"/>
      <protection/>
    </xf>
    <xf numFmtId="186" fontId="0" fillId="28" borderId="1" xfId="1004" applyNumberFormat="1" applyFont="1" applyFill="1" applyBorder="1" applyAlignment="1">
      <alignment horizontal="center" vertical="center"/>
      <protection/>
    </xf>
    <xf numFmtId="188" fontId="0" fillId="28" borderId="1" xfId="1004" applyNumberFormat="1" applyFont="1" applyFill="1" applyBorder="1" applyAlignment="1">
      <alignment horizontal="center" vertical="center"/>
      <protection/>
    </xf>
    <xf numFmtId="185" fontId="0" fillId="28" borderId="1" xfId="1004" applyNumberFormat="1" applyFont="1" applyFill="1" applyBorder="1" applyAlignment="1">
      <alignment horizontal="center" vertical="center"/>
      <protection/>
    </xf>
    <xf numFmtId="1" fontId="0" fillId="28" borderId="15" xfId="1004" applyNumberFormat="1" applyFont="1" applyFill="1" applyBorder="1" applyAlignment="1">
      <alignment horizontal="center" vertical="center"/>
      <protection/>
    </xf>
    <xf numFmtId="185" fontId="0" fillId="28" borderId="1" xfId="0" applyNumberFormat="1" applyFont="1" applyFill="1" applyBorder="1" applyAlignment="1">
      <alignment horizontal="center" vertical="center"/>
    </xf>
    <xf numFmtId="186" fontId="0" fillId="28" borderId="1" xfId="1000" applyNumberFormat="1" applyFont="1" applyFill="1" applyBorder="1" applyAlignment="1">
      <alignment horizontal="center" vertical="center"/>
      <protection/>
    </xf>
    <xf numFmtId="185" fontId="0" fillId="28" borderId="1" xfId="1000" applyNumberFormat="1" applyFont="1" applyFill="1" applyBorder="1" applyAlignment="1">
      <alignment horizontal="center" vertical="center"/>
      <protection/>
    </xf>
    <xf numFmtId="188" fontId="0" fillId="28" borderId="1" xfId="1000" applyNumberFormat="1" applyFont="1" applyFill="1" applyBorder="1" applyAlignment="1">
      <alignment horizontal="center" vertical="center"/>
      <protection/>
    </xf>
    <xf numFmtId="0" fontId="0" fillId="28" borderId="15" xfId="1000" applyFont="1" applyFill="1" applyBorder="1" applyAlignment="1">
      <alignment horizontal="center" vertical="center"/>
      <protection/>
    </xf>
    <xf numFmtId="188" fontId="4" fillId="28" borderId="1" xfId="0" applyNumberFormat="1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188" fontId="4" fillId="28" borderId="15" xfId="0" applyNumberFormat="1" applyFont="1" applyFill="1" applyBorder="1" applyAlignment="1">
      <alignment horizontal="center" vertical="center"/>
    </xf>
    <xf numFmtId="188" fontId="4" fillId="28" borderId="1" xfId="0" applyNumberFormat="1" applyFont="1" applyFill="1" applyBorder="1" applyAlignment="1" applyProtection="1">
      <alignment horizontal="center" vertical="center"/>
      <protection/>
    </xf>
    <xf numFmtId="186" fontId="4" fillId="28" borderId="1" xfId="1007" applyNumberFormat="1" applyFont="1" applyFill="1" applyBorder="1">
      <alignment/>
      <protection/>
    </xf>
    <xf numFmtId="185" fontId="4" fillId="28" borderId="15" xfId="1007" applyNumberFormat="1" applyFont="1" applyFill="1" applyBorder="1">
      <alignment/>
      <protection/>
    </xf>
    <xf numFmtId="186" fontId="7" fillId="28" borderId="1" xfId="1007" applyNumberFormat="1" applyFont="1" applyFill="1" applyBorder="1">
      <alignment/>
      <protection/>
    </xf>
    <xf numFmtId="186" fontId="0" fillId="28" borderId="1" xfId="830" applyNumberFormat="1" applyFont="1" applyFill="1" applyBorder="1" applyAlignment="1">
      <alignment vertical="center"/>
      <protection/>
    </xf>
    <xf numFmtId="186" fontId="6" fillId="28" borderId="1" xfId="830" applyNumberFormat="1" applyFont="1" applyFill="1" applyBorder="1" applyAlignment="1">
      <alignment vertical="center"/>
      <protection/>
    </xf>
    <xf numFmtId="186" fontId="4" fillId="28" borderId="1" xfId="1010" applyNumberFormat="1" applyFont="1" applyFill="1" applyBorder="1" applyAlignment="1">
      <alignment vertical="center"/>
      <protection/>
    </xf>
    <xf numFmtId="185" fontId="4" fillId="28" borderId="15" xfId="1007" applyNumberFormat="1" applyFont="1" applyFill="1" applyBorder="1" applyAlignment="1">
      <alignment/>
      <protection/>
    </xf>
    <xf numFmtId="186" fontId="4" fillId="28" borderId="1" xfId="1011" applyNumberFormat="1" applyFont="1" applyFill="1" applyBorder="1" applyAlignment="1">
      <alignment vertical="center"/>
      <protection/>
    </xf>
    <xf numFmtId="186" fontId="4" fillId="28" borderId="1" xfId="1008" applyNumberFormat="1" applyFont="1" applyFill="1" applyBorder="1" applyAlignment="1">
      <alignment vertical="center"/>
      <protection/>
    </xf>
    <xf numFmtId="186" fontId="4" fillId="28" borderId="1" xfId="1009" applyNumberFormat="1" applyFont="1" applyFill="1" applyBorder="1" applyAlignment="1">
      <alignment vertical="center"/>
      <protection/>
    </xf>
    <xf numFmtId="188" fontId="15" fillId="28" borderId="1" xfId="0" applyNumberFormat="1" applyFont="1" applyFill="1" applyBorder="1" applyAlignment="1">
      <alignment horizontal="center" vertical="center" wrapText="1"/>
    </xf>
    <xf numFmtId="185" fontId="15" fillId="28" borderId="1" xfId="0" applyNumberFormat="1" applyFont="1" applyFill="1" applyBorder="1" applyAlignment="1">
      <alignment horizontal="center" vertical="center" wrapText="1"/>
    </xf>
    <xf numFmtId="0" fontId="0" fillId="28" borderId="31" xfId="0" applyFont="1" applyFill="1" applyBorder="1" applyAlignment="1">
      <alignment horizontal="center" vertical="center" wrapText="1"/>
    </xf>
    <xf numFmtId="185" fontId="0" fillId="28" borderId="31" xfId="0" applyNumberFormat="1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49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 wrapText="1"/>
    </xf>
    <xf numFmtId="49" fontId="10" fillId="28" borderId="15" xfId="0" applyNumberFormat="1" applyFont="1" applyFill="1" applyBorder="1" applyAlignment="1">
      <alignment horizontal="right" vertical="center"/>
    </xf>
    <xf numFmtId="0" fontId="10" fillId="28" borderId="15" xfId="0" applyNumberFormat="1" applyFont="1" applyFill="1" applyBorder="1" applyAlignment="1">
      <alignment horizontal="right" vertical="center"/>
    </xf>
    <xf numFmtId="0" fontId="10" fillId="28" borderId="1" xfId="938" applyFont="1" applyFill="1" applyBorder="1" applyAlignment="1">
      <alignment horizontal="right" vertical="center" shrinkToFit="1"/>
      <protection/>
    </xf>
    <xf numFmtId="186" fontId="10" fillId="28" borderId="15" xfId="938" applyNumberFormat="1" applyFont="1" applyFill="1" applyBorder="1" applyAlignment="1">
      <alignment horizontal="right" vertical="center" shrinkToFit="1"/>
      <protection/>
    </xf>
    <xf numFmtId="186" fontId="10" fillId="28" borderId="15" xfId="0" applyNumberFormat="1" applyFont="1" applyFill="1" applyBorder="1" applyAlignment="1">
      <alignment horizontal="right" vertical="center"/>
    </xf>
    <xf numFmtId="188" fontId="10" fillId="28" borderId="1" xfId="0" applyNumberFormat="1" applyFont="1" applyFill="1" applyBorder="1" applyAlignment="1">
      <alignment horizontal="right" vertical="center" wrapText="1"/>
    </xf>
    <xf numFmtId="188" fontId="10" fillId="28" borderId="1" xfId="0" applyNumberFormat="1" applyFont="1" applyFill="1" applyBorder="1" applyAlignment="1">
      <alignment horizontal="right" vertical="center"/>
    </xf>
    <xf numFmtId="188" fontId="10" fillId="28" borderId="0" xfId="0" applyNumberFormat="1" applyFont="1" applyFill="1" applyBorder="1" applyAlignment="1">
      <alignment horizontal="right" vertical="center"/>
    </xf>
    <xf numFmtId="188" fontId="10" fillId="28" borderId="1" xfId="867" applyNumberFormat="1" applyFont="1" applyFill="1" applyBorder="1" applyAlignment="1">
      <alignment horizontal="right" vertical="center"/>
      <protection/>
    </xf>
    <xf numFmtId="190" fontId="10" fillId="28" borderId="1" xfId="0" applyNumberFormat="1" applyFont="1" applyFill="1" applyBorder="1" applyAlignment="1">
      <alignment horizontal="right" vertical="center" shrinkToFit="1"/>
    </xf>
    <xf numFmtId="186" fontId="10" fillId="28" borderId="15" xfId="0" applyNumberFormat="1" applyFont="1" applyFill="1" applyBorder="1" applyAlignment="1">
      <alignment horizontal="right" vertical="center" wrapText="1"/>
    </xf>
    <xf numFmtId="190" fontId="10" fillId="28" borderId="15" xfId="0" applyNumberFormat="1" applyFont="1" applyFill="1" applyBorder="1" applyAlignment="1">
      <alignment horizontal="right" vertical="center" shrinkToFit="1"/>
    </xf>
    <xf numFmtId="0" fontId="10" fillId="28" borderId="1" xfId="0" applyFont="1" applyFill="1" applyBorder="1" applyAlignment="1">
      <alignment horizontal="right" vertical="center" shrinkToFit="1"/>
    </xf>
    <xf numFmtId="0" fontId="10" fillId="28" borderId="15" xfId="0" applyNumberFormat="1" applyFont="1" applyFill="1" applyBorder="1" applyAlignment="1">
      <alignment horizontal="right" vertical="center" shrinkToFit="1"/>
    </xf>
    <xf numFmtId="0" fontId="10" fillId="28" borderId="1" xfId="823" applyFont="1" applyFill="1" applyBorder="1" applyAlignment="1">
      <alignment horizontal="right" vertical="center" shrinkToFit="1"/>
      <protection/>
    </xf>
    <xf numFmtId="186" fontId="10" fillId="28" borderId="15" xfId="823" applyNumberFormat="1" applyFont="1" applyFill="1" applyBorder="1" applyAlignment="1">
      <alignment horizontal="right" vertical="center" shrinkToFit="1"/>
      <protection/>
    </xf>
    <xf numFmtId="0" fontId="10" fillId="28" borderId="28" xfId="0" applyFont="1" applyFill="1" applyBorder="1" applyAlignment="1">
      <alignment horizontal="right" vertical="center"/>
    </xf>
    <xf numFmtId="0" fontId="28" fillId="28" borderId="0" xfId="0" applyFont="1" applyFill="1" applyAlignment="1">
      <alignment horizontal="center" vertical="center"/>
    </xf>
    <xf numFmtId="0" fontId="7" fillId="28" borderId="25" xfId="0" applyFont="1" applyFill="1" applyBorder="1" applyAlignment="1">
      <alignment horizontal="left" vertical="center"/>
    </xf>
    <xf numFmtId="0" fontId="4" fillId="28" borderId="33" xfId="0" applyFont="1" applyFill="1" applyBorder="1" applyAlignment="1">
      <alignment horizontal="left" vertical="center" wrapText="1"/>
    </xf>
    <xf numFmtId="0" fontId="4" fillId="28" borderId="0" xfId="0" applyFont="1" applyFill="1" applyBorder="1" applyAlignment="1">
      <alignment horizontal="left" vertical="center" wrapText="1"/>
    </xf>
    <xf numFmtId="0" fontId="7" fillId="28" borderId="33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left" vertical="center" shrinkToFit="1"/>
    </xf>
    <xf numFmtId="49" fontId="7" fillId="28" borderId="33" xfId="0" applyNumberFormat="1" applyFont="1" applyFill="1" applyBorder="1" applyAlignment="1">
      <alignment horizontal="left" vertical="center"/>
    </xf>
    <xf numFmtId="0" fontId="0" fillId="28" borderId="14" xfId="1000" applyFont="1" applyFill="1" applyBorder="1" applyAlignment="1">
      <alignment vertical="center" textRotation="255"/>
      <protection/>
    </xf>
    <xf numFmtId="0" fontId="26" fillId="28" borderId="26" xfId="0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" xfId="0" applyFont="1" applyFill="1" applyBorder="1" applyAlignment="1">
      <alignment horizontal="center" vertical="center" wrapText="1"/>
    </xf>
    <xf numFmtId="0" fontId="83" fillId="28" borderId="14" xfId="0" applyFont="1" applyFill="1" applyBorder="1" applyAlignment="1">
      <alignment horizontal="center" vertical="center"/>
    </xf>
    <xf numFmtId="0" fontId="83" fillId="28" borderId="1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/>
    </xf>
    <xf numFmtId="0" fontId="26" fillId="28" borderId="27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36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left" vertical="center" wrapText="1"/>
    </xf>
    <xf numFmtId="0" fontId="0" fillId="28" borderId="14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8" borderId="28" xfId="0" applyFont="1" applyFill="1" applyBorder="1" applyAlignment="1">
      <alignment horizontal="center" vertical="center"/>
    </xf>
    <xf numFmtId="0" fontId="13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right" wrapText="1"/>
    </xf>
    <xf numFmtId="0" fontId="31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36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 wrapText="1"/>
    </xf>
    <xf numFmtId="0" fontId="15" fillId="28" borderId="20" xfId="0" applyFont="1" applyFill="1" applyBorder="1" applyAlignment="1">
      <alignment horizontal="center" vertical="center" wrapText="1"/>
    </xf>
    <xf numFmtId="0" fontId="15" fillId="28" borderId="37" xfId="0" applyFont="1" applyFill="1" applyBorder="1" applyAlignment="1">
      <alignment horizontal="center" vertical="center" wrapText="1"/>
    </xf>
    <xf numFmtId="0" fontId="15" fillId="28" borderId="38" xfId="0" applyFont="1" applyFill="1" applyBorder="1" applyAlignment="1">
      <alignment horizontal="center" vertical="center" wrapText="1"/>
    </xf>
    <xf numFmtId="0" fontId="15" fillId="28" borderId="28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28" fillId="28" borderId="0" xfId="0" applyFont="1" applyFill="1" applyAlignment="1">
      <alignment horizontal="center"/>
    </xf>
    <xf numFmtId="0" fontId="19" fillId="28" borderId="0" xfId="0" applyFont="1" applyFill="1" applyBorder="1" applyAlignment="1">
      <alignment horizontal="right"/>
    </xf>
    <xf numFmtId="0" fontId="19" fillId="28" borderId="25" xfId="0" applyFont="1" applyFill="1" applyBorder="1" applyAlignment="1">
      <alignment horizontal="right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9" fontId="6" fillId="28" borderId="14" xfId="1173" applyFont="1" applyFill="1" applyBorder="1" applyAlignment="1">
      <alignment horizontal="center" vertical="center" wrapText="1"/>
    </xf>
    <xf numFmtId="179" fontId="6" fillId="28" borderId="1" xfId="1173" applyFont="1" applyFill="1" applyBorder="1" applyAlignment="1">
      <alignment horizontal="center" vertical="center" wrapText="1"/>
    </xf>
    <xf numFmtId="0" fontId="26" fillId="28" borderId="33" xfId="0" applyFont="1" applyFill="1" applyBorder="1" applyAlignment="1">
      <alignment horizontal="left" vertical="center"/>
    </xf>
    <xf numFmtId="0" fontId="0" fillId="28" borderId="14" xfId="0" applyFont="1" applyFill="1" applyBorder="1" applyAlignment="1">
      <alignment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14" xfId="1000" applyFont="1" applyFill="1" applyBorder="1" applyAlignment="1">
      <alignment vertical="center" textRotation="255"/>
      <protection/>
    </xf>
    <xf numFmtId="0" fontId="26" fillId="28" borderId="25" xfId="0" applyFont="1" applyFill="1" applyBorder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30" fillId="28" borderId="14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vertical="center"/>
    </xf>
    <xf numFmtId="0" fontId="28" fillId="28" borderId="0" xfId="1000" applyFont="1" applyFill="1" applyAlignment="1">
      <alignment horizontal="center" vertical="center"/>
      <protection/>
    </xf>
    <xf numFmtId="0" fontId="26" fillId="28" borderId="0" xfId="1000" applyFont="1" applyFill="1" applyBorder="1" applyAlignment="1">
      <alignment horizontal="center" vertical="center"/>
      <protection/>
    </xf>
    <xf numFmtId="180" fontId="26" fillId="28" borderId="0" xfId="1176" applyFont="1" applyFill="1" applyBorder="1" applyAlignment="1">
      <alignment horizontal="center" vertical="center"/>
    </xf>
    <xf numFmtId="0" fontId="27" fillId="28" borderId="1" xfId="1000" applyFont="1" applyFill="1" applyBorder="1" applyAlignment="1">
      <alignment horizontal="center" vertical="center" wrapText="1"/>
      <protection/>
    </xf>
    <xf numFmtId="0" fontId="26" fillId="28" borderId="24" xfId="1000" applyFont="1" applyFill="1" applyBorder="1" applyAlignment="1">
      <alignment horizontal="center" vertical="center" wrapText="1"/>
      <protection/>
    </xf>
    <xf numFmtId="0" fontId="26" fillId="28" borderId="28" xfId="1000" applyFont="1" applyFill="1" applyBorder="1" applyAlignment="1">
      <alignment horizontal="center" vertical="center" wrapText="1"/>
      <protection/>
    </xf>
    <xf numFmtId="0" fontId="26" fillId="28" borderId="0" xfId="1000" applyFont="1" applyFill="1" applyAlignment="1">
      <alignment horizontal="left" vertical="center"/>
      <protection/>
    </xf>
    <xf numFmtId="0" fontId="0" fillId="28" borderId="26" xfId="1000" applyFont="1" applyFill="1" applyBorder="1" applyAlignment="1">
      <alignment horizontal="center" vertical="center" textRotation="255"/>
      <protection/>
    </xf>
    <xf numFmtId="0" fontId="0" fillId="28" borderId="27" xfId="1000" applyFont="1" applyFill="1" applyBorder="1" applyAlignment="1">
      <alignment horizontal="center" vertical="center" textRotation="255"/>
      <protection/>
    </xf>
    <xf numFmtId="0" fontId="0" fillId="28" borderId="24" xfId="1000" applyFont="1" applyFill="1" applyBorder="1" applyAlignment="1">
      <alignment horizontal="center" vertical="center" textRotation="255"/>
      <protection/>
    </xf>
    <xf numFmtId="0" fontId="0" fillId="28" borderId="14" xfId="1005" applyFont="1" applyFill="1" applyBorder="1" applyAlignment="1">
      <alignment horizontal="center" vertical="center" wrapText="1"/>
      <protection/>
    </xf>
    <xf numFmtId="179" fontId="18" fillId="28" borderId="0" xfId="1173" applyFont="1" applyFill="1" applyAlignment="1">
      <alignment horizontal="center" vertical="center"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textRotation="255"/>
    </xf>
    <xf numFmtId="0" fontId="18" fillId="28" borderId="0" xfId="0" applyFont="1" applyFill="1" applyAlignment="1">
      <alignment horizontal="center" vertical="center"/>
    </xf>
    <xf numFmtId="0" fontId="0" fillId="28" borderId="39" xfId="976" applyNumberFormat="1" applyFont="1" applyFill="1" applyBorder="1" applyAlignment="1">
      <alignment horizontal="left" vertical="center" wrapText="1"/>
      <protection/>
    </xf>
    <xf numFmtId="0" fontId="0" fillId="28" borderId="39" xfId="976" applyFont="1" applyFill="1" applyBorder="1" applyAlignment="1">
      <alignment horizontal="left" vertical="center" wrapText="1"/>
      <protection/>
    </xf>
    <xf numFmtId="0" fontId="6" fillId="28" borderId="0" xfId="976" applyFont="1" applyFill="1" applyBorder="1" applyAlignment="1">
      <alignment horizontal="left" vertical="center" wrapText="1"/>
      <protection/>
    </xf>
    <xf numFmtId="0" fontId="30" fillId="28" borderId="0" xfId="976" applyFont="1" applyFill="1" applyAlignment="1">
      <alignment horizontal="center" vertical="center"/>
      <protection/>
    </xf>
    <xf numFmtId="0" fontId="18" fillId="28" borderId="0" xfId="807" applyFont="1" applyFill="1" applyAlignment="1">
      <alignment horizontal="center" vertical="center"/>
      <protection/>
    </xf>
    <xf numFmtId="0" fontId="0" fillId="28" borderId="0" xfId="802" applyFont="1" applyFill="1" applyBorder="1" applyAlignment="1">
      <alignment horizontal="left" vertical="center" wrapText="1"/>
      <protection/>
    </xf>
    <xf numFmtId="0" fontId="0" fillId="28" borderId="0" xfId="802" applyFont="1" applyFill="1" applyBorder="1" applyAlignment="1">
      <alignment horizontal="left" vertical="center"/>
      <protection/>
    </xf>
    <xf numFmtId="0" fontId="18" fillId="28" borderId="0" xfId="802" applyFont="1" applyFill="1" applyAlignment="1">
      <alignment horizontal="center" vertical="center"/>
      <protection/>
    </xf>
    <xf numFmtId="186" fontId="18" fillId="28" borderId="0" xfId="802" applyNumberFormat="1" applyFont="1" applyFill="1" applyAlignment="1">
      <alignment horizontal="center" vertical="center"/>
      <protection/>
    </xf>
    <xf numFmtId="0" fontId="0" fillId="28" borderId="0" xfId="802" applyFont="1" applyFill="1" applyAlignment="1">
      <alignment horizontal="left" vertical="center" wrapText="1"/>
      <protection/>
    </xf>
    <xf numFmtId="0" fontId="0" fillId="28" borderId="0" xfId="802" applyFont="1" applyFill="1" applyAlignment="1">
      <alignment horizontal="left" vertical="center"/>
      <protection/>
    </xf>
    <xf numFmtId="186" fontId="0" fillId="28" borderId="0" xfId="802" applyNumberFormat="1" applyFont="1" applyFill="1" applyAlignment="1">
      <alignment horizontal="left" vertical="center"/>
      <protection/>
    </xf>
    <xf numFmtId="0" fontId="8" fillId="28" borderId="0" xfId="997" applyFont="1" applyFill="1" applyBorder="1" applyAlignment="1">
      <alignment horizontal="left" vertical="center" wrapText="1"/>
      <protection/>
    </xf>
    <xf numFmtId="0" fontId="19" fillId="28" borderId="23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right" vertical="center"/>
    </xf>
    <xf numFmtId="0" fontId="19" fillId="28" borderId="40" xfId="0" applyFont="1" applyFill="1" applyBorder="1" applyAlignment="1">
      <alignment horizontal="center" vertical="center"/>
    </xf>
    <xf numFmtId="0" fontId="19" fillId="28" borderId="41" xfId="0" applyFont="1" applyFill="1" applyBorder="1" applyAlignment="1">
      <alignment horizontal="center" vertical="center"/>
    </xf>
    <xf numFmtId="0" fontId="88" fillId="28" borderId="0" xfId="1000" applyFont="1" applyFill="1" applyAlignment="1">
      <alignment horizontal="center" vertical="center"/>
      <protection/>
    </xf>
    <xf numFmtId="0" fontId="0" fillId="28" borderId="0" xfId="1006" applyFont="1" applyFill="1" applyAlignment="1">
      <alignment horizontal="right" vertical="center"/>
      <protection/>
    </xf>
    <xf numFmtId="0" fontId="0" fillId="28" borderId="0" xfId="1006" applyFill="1" applyAlignment="1">
      <alignment horizontal="right" vertical="center"/>
      <protection/>
    </xf>
    <xf numFmtId="0" fontId="0" fillId="28" borderId="14" xfId="1006" applyFill="1" applyBorder="1" applyAlignment="1">
      <alignment horizontal="center" vertical="center" wrapText="1"/>
      <protection/>
    </xf>
    <xf numFmtId="0" fontId="0" fillId="28" borderId="1" xfId="1006" applyFill="1" applyBorder="1" applyAlignment="1">
      <alignment horizontal="center" vertical="center" wrapText="1"/>
      <protection/>
    </xf>
    <xf numFmtId="0" fontId="0" fillId="28" borderId="1" xfId="1006" applyFont="1" applyFill="1" applyBorder="1" applyAlignment="1">
      <alignment horizontal="center" vertical="center" wrapText="1"/>
      <protection/>
    </xf>
    <xf numFmtId="0" fontId="0" fillId="28" borderId="15" xfId="1006" applyFill="1" applyBorder="1" applyAlignment="1">
      <alignment horizontal="center" vertical="center" wrapText="1"/>
      <protection/>
    </xf>
    <xf numFmtId="0" fontId="29" fillId="28" borderId="0" xfId="965" applyFont="1" applyFill="1" applyBorder="1" applyAlignment="1">
      <alignment horizontal="center" vertical="center"/>
      <protection/>
    </xf>
    <xf numFmtId="0" fontId="89" fillId="28" borderId="0" xfId="965" applyFont="1" applyFill="1" applyBorder="1" applyAlignment="1">
      <alignment horizontal="center" vertical="center"/>
      <protection/>
    </xf>
    <xf numFmtId="0" fontId="29" fillId="28" borderId="25" xfId="965" applyFont="1" applyFill="1" applyBorder="1" applyAlignment="1">
      <alignment horizontal="center" vertical="center"/>
      <protection/>
    </xf>
    <xf numFmtId="0" fontId="2" fillId="28" borderId="0" xfId="802" applyFont="1" applyFill="1" applyAlignment="1">
      <alignment horizontal="center" vertical="center"/>
      <protection/>
    </xf>
    <xf numFmtId="0" fontId="3" fillId="28" borderId="0" xfId="802" applyFont="1" applyFill="1" applyAlignment="1">
      <alignment horizontal="center" vertical="center"/>
      <protection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</cellXfs>
  <cellStyles count="1558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4" xfId="30"/>
    <cellStyle name="_ET_STYLE_NoName_00__Book1" xfId="31"/>
    <cellStyle name="_抗洪抢修后勤保障费用统计表0709" xfId="32"/>
    <cellStyle name="0,0&#13;&#10;NA&#13;&#10;" xfId="33"/>
    <cellStyle name="20% - 强调文字颜色 1" xfId="34"/>
    <cellStyle name="20% - 强调文字颜色 1 10" xfId="35"/>
    <cellStyle name="20% - 强调文字颜色 1 11" xfId="36"/>
    <cellStyle name="20% - 强调文字颜色 1 12" xfId="37"/>
    <cellStyle name="20% - 强调文字颜色 1 13" xfId="38"/>
    <cellStyle name="20% - 强调文字颜色 1 14" xfId="39"/>
    <cellStyle name="20% - 强调文字颜色 1 15" xfId="40"/>
    <cellStyle name="20% - 强调文字颜色 1 16" xfId="41"/>
    <cellStyle name="20% - 强调文字颜色 1 17" xfId="42"/>
    <cellStyle name="20% - 强调文字颜色 1 18" xfId="43"/>
    <cellStyle name="20% - 强调文字颜色 1 19" xfId="44"/>
    <cellStyle name="20% - 强调文字颜色 1 2" xfId="45"/>
    <cellStyle name="20% - 强调文字颜色 1 20" xfId="46"/>
    <cellStyle name="20% - 强调文字颜色 1 21" xfId="47"/>
    <cellStyle name="20% - 强调文字颜色 1 22" xfId="48"/>
    <cellStyle name="20% - 强调文字颜色 1 23" xfId="49"/>
    <cellStyle name="20% - 强调文字颜色 1 24" xfId="50"/>
    <cellStyle name="20% - 强调文字颜色 1 25" xfId="51"/>
    <cellStyle name="20% - 强调文字颜色 1 3" xfId="52"/>
    <cellStyle name="20% - 强调文字颜色 1 4" xfId="53"/>
    <cellStyle name="20% - 强调文字颜色 1 5" xfId="54"/>
    <cellStyle name="20% - 强调文字颜色 1 6" xfId="55"/>
    <cellStyle name="20% - 强调文字颜色 1 7" xfId="56"/>
    <cellStyle name="20% - 强调文字颜色 1 8" xfId="57"/>
    <cellStyle name="20% - 强调文字颜色 1 9" xfId="58"/>
    <cellStyle name="20% - 强调文字颜色 2" xfId="59"/>
    <cellStyle name="20% - 强调文字颜色 2 10" xfId="60"/>
    <cellStyle name="20% - 强调文字颜色 2 11" xfId="61"/>
    <cellStyle name="20% - 强调文字颜色 2 12" xfId="62"/>
    <cellStyle name="20% - 强调文字颜色 2 13" xfId="63"/>
    <cellStyle name="20% - 强调文字颜色 2 14" xfId="64"/>
    <cellStyle name="20% - 强调文字颜色 2 15" xfId="65"/>
    <cellStyle name="20% - 强调文字颜色 2 16" xfId="66"/>
    <cellStyle name="20% - 强调文字颜色 2 17" xfId="67"/>
    <cellStyle name="20% - 强调文字颜色 2 18" xfId="68"/>
    <cellStyle name="20% - 强调文字颜色 2 19" xfId="69"/>
    <cellStyle name="20% - 强调文字颜色 2 2" xfId="70"/>
    <cellStyle name="20% - 强调文字颜色 2 20" xfId="71"/>
    <cellStyle name="20% - 强调文字颜色 2 21" xfId="72"/>
    <cellStyle name="20% - 强调文字颜色 2 22" xfId="73"/>
    <cellStyle name="20% - 强调文字颜色 2 23" xfId="74"/>
    <cellStyle name="20% - 强调文字颜色 2 24" xfId="75"/>
    <cellStyle name="20% - 强调文字颜色 2 25" xfId="76"/>
    <cellStyle name="20% - 强调文字颜色 2 3" xfId="77"/>
    <cellStyle name="20% - 强调文字颜色 2 4" xfId="78"/>
    <cellStyle name="20% - 强调文字颜色 2 5" xfId="79"/>
    <cellStyle name="20% - 强调文字颜色 2 6" xfId="80"/>
    <cellStyle name="20% - 强调文字颜色 2 7" xfId="81"/>
    <cellStyle name="20% - 强调文字颜色 2 8" xfId="82"/>
    <cellStyle name="20% - 强调文字颜色 2 9" xfId="83"/>
    <cellStyle name="20% - 强调文字颜色 3" xfId="84"/>
    <cellStyle name="20% - 强调文字颜色 3 10" xfId="85"/>
    <cellStyle name="20% - 强调文字颜色 3 11" xfId="86"/>
    <cellStyle name="20% - 强调文字颜色 3 12" xfId="87"/>
    <cellStyle name="20% - 强调文字颜色 3 13" xfId="88"/>
    <cellStyle name="20% - 强调文字颜色 3 14" xfId="89"/>
    <cellStyle name="20% - 强调文字颜色 3 15" xfId="90"/>
    <cellStyle name="20% - 强调文字颜色 3 16" xfId="91"/>
    <cellStyle name="20% - 强调文字颜色 3 17" xfId="92"/>
    <cellStyle name="20% - 强调文字颜色 3 18" xfId="93"/>
    <cellStyle name="20% - 强调文字颜色 3 19" xfId="94"/>
    <cellStyle name="20% - 强调文字颜色 3 2" xfId="95"/>
    <cellStyle name="20% - 强调文字颜色 3 20" xfId="96"/>
    <cellStyle name="20% - 强调文字颜色 3 21" xfId="97"/>
    <cellStyle name="20% - 强调文字颜色 3 22" xfId="98"/>
    <cellStyle name="20% - 强调文字颜色 3 23" xfId="99"/>
    <cellStyle name="20% - 强调文字颜色 3 24" xfId="100"/>
    <cellStyle name="20% - 强调文字颜色 3 25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" xfId="109"/>
    <cellStyle name="20% - 强调文字颜色 4 10" xfId="110"/>
    <cellStyle name="20% - 强调文字颜色 4 11" xfId="111"/>
    <cellStyle name="20% - 强调文字颜色 4 12" xfId="112"/>
    <cellStyle name="20% - 强调文字颜色 4 13" xfId="113"/>
    <cellStyle name="20% - 强调文字颜色 4 14" xfId="114"/>
    <cellStyle name="20% - 强调文字颜色 4 15" xfId="115"/>
    <cellStyle name="20% - 强调文字颜色 4 16" xfId="116"/>
    <cellStyle name="20% - 强调文字颜色 4 17" xfId="117"/>
    <cellStyle name="20% - 强调文字颜色 4 18" xfId="118"/>
    <cellStyle name="20% - 强调文字颜色 4 19" xfId="119"/>
    <cellStyle name="20% - 强调文字颜色 4 2" xfId="120"/>
    <cellStyle name="20% - 强调文字颜色 4 20" xfId="121"/>
    <cellStyle name="20% - 强调文字颜色 4 21" xfId="122"/>
    <cellStyle name="20% - 强调文字颜色 4 22" xfId="123"/>
    <cellStyle name="20% - 强调文字颜色 4 23" xfId="124"/>
    <cellStyle name="20% - 强调文字颜色 4 24" xfId="125"/>
    <cellStyle name="20% - 强调文字颜色 4 25" xfId="126"/>
    <cellStyle name="20% - 强调文字颜色 4 3" xfId="127"/>
    <cellStyle name="20% - 强调文字颜色 4 4" xfId="128"/>
    <cellStyle name="20% - 强调文字颜色 4 5" xfId="129"/>
    <cellStyle name="20% - 强调文字颜色 4 6" xfId="130"/>
    <cellStyle name="20% - 强调文字颜色 4 7" xfId="131"/>
    <cellStyle name="20% - 强调文字颜色 4 8" xfId="132"/>
    <cellStyle name="20% - 强调文字颜色 4 9" xfId="133"/>
    <cellStyle name="20% - 强调文字颜色 5" xfId="134"/>
    <cellStyle name="20% - 强调文字颜色 5 10" xfId="135"/>
    <cellStyle name="20% - 强调文字颜色 5 11" xfId="136"/>
    <cellStyle name="20% - 强调文字颜色 5 12" xfId="137"/>
    <cellStyle name="20% - 强调文字颜色 5 13" xfId="138"/>
    <cellStyle name="20% - 强调文字颜色 5 14" xfId="139"/>
    <cellStyle name="20% - 强调文字颜色 5 15" xfId="140"/>
    <cellStyle name="20% - 强调文字颜色 5 16" xfId="141"/>
    <cellStyle name="20% - 强调文字颜色 5 17" xfId="142"/>
    <cellStyle name="20% - 强调文字颜色 5 18" xfId="143"/>
    <cellStyle name="20% - 强调文字颜色 5 19" xfId="144"/>
    <cellStyle name="20% - 强调文字颜色 5 2" xfId="145"/>
    <cellStyle name="20% - 强调文字颜色 5 20" xfId="146"/>
    <cellStyle name="20% - 强调文字颜色 5 21" xfId="147"/>
    <cellStyle name="20% - 强调文字颜色 5 22" xfId="148"/>
    <cellStyle name="20% - 强调文字颜色 5 23" xfId="149"/>
    <cellStyle name="20% - 强调文字颜色 5 24" xfId="150"/>
    <cellStyle name="20% - 强调文字颜色 5 25" xfId="151"/>
    <cellStyle name="20% - 强调文字颜色 5 3" xfId="152"/>
    <cellStyle name="20% - 强调文字颜色 5 4" xfId="153"/>
    <cellStyle name="20% - 强调文字颜色 5 5" xfId="154"/>
    <cellStyle name="20% - 强调文字颜色 5 6" xfId="155"/>
    <cellStyle name="20% - 强调文字颜色 5 7" xfId="156"/>
    <cellStyle name="20% - 强调文字颜色 5 8" xfId="157"/>
    <cellStyle name="20% - 强调文字颜色 5 9" xfId="158"/>
    <cellStyle name="20% - 强调文字颜色 6" xfId="159"/>
    <cellStyle name="20% - 强调文字颜色 6 10" xfId="160"/>
    <cellStyle name="20% - 强调文字颜色 6 11" xfId="161"/>
    <cellStyle name="20% - 强调文字颜色 6 12" xfId="162"/>
    <cellStyle name="20% - 强调文字颜色 6 13" xfId="163"/>
    <cellStyle name="20% - 强调文字颜色 6 14" xfId="164"/>
    <cellStyle name="20% - 强调文字颜色 6 15" xfId="165"/>
    <cellStyle name="20% - 强调文字颜色 6 16" xfId="166"/>
    <cellStyle name="20% - 强调文字颜色 6 17" xfId="167"/>
    <cellStyle name="20% - 强调文字颜色 6 18" xfId="168"/>
    <cellStyle name="20% - 强调文字颜色 6 19" xfId="169"/>
    <cellStyle name="20% - 强调文字颜色 6 2" xfId="170"/>
    <cellStyle name="20% - 强调文字颜色 6 20" xfId="171"/>
    <cellStyle name="20% - 强调文字颜色 6 21" xfId="172"/>
    <cellStyle name="20% - 强调文字颜色 6 22" xfId="173"/>
    <cellStyle name="20% - 强调文字颜色 6 23" xfId="174"/>
    <cellStyle name="20% - 强调文字颜色 6 24" xfId="175"/>
    <cellStyle name="20% - 强调文字颜色 6 25" xfId="176"/>
    <cellStyle name="20% - 强调文字颜色 6 3" xfId="177"/>
    <cellStyle name="20% - 强调文字颜色 6 4" xfId="178"/>
    <cellStyle name="20% - 强调文字颜色 6 5" xfId="179"/>
    <cellStyle name="20% - 强调文字颜色 6 6" xfId="180"/>
    <cellStyle name="20% - 强调文字颜色 6 7" xfId="181"/>
    <cellStyle name="20% - 强调文字颜色 6 8" xfId="182"/>
    <cellStyle name="20% - 强调文字颜色 6 9" xfId="183"/>
    <cellStyle name="40% - 强调文字颜色 1" xfId="184"/>
    <cellStyle name="40% - 强调文字颜色 1 10" xfId="185"/>
    <cellStyle name="40% - 强调文字颜色 1 11" xfId="186"/>
    <cellStyle name="40% - 强调文字颜色 1 12" xfId="187"/>
    <cellStyle name="40% - 强调文字颜色 1 13" xfId="188"/>
    <cellStyle name="40% - 强调文字颜色 1 14" xfId="189"/>
    <cellStyle name="40% - 强调文字颜色 1 15" xfId="190"/>
    <cellStyle name="40% - 强调文字颜色 1 16" xfId="191"/>
    <cellStyle name="40% - 强调文字颜色 1 17" xfId="192"/>
    <cellStyle name="40% - 强调文字颜色 1 18" xfId="193"/>
    <cellStyle name="40% - 强调文字颜色 1 19" xfId="194"/>
    <cellStyle name="40% - 强调文字颜色 1 2" xfId="195"/>
    <cellStyle name="40% - 强调文字颜色 1 20" xfId="196"/>
    <cellStyle name="40% - 强调文字颜色 1 21" xfId="197"/>
    <cellStyle name="40% - 强调文字颜色 1 22" xfId="198"/>
    <cellStyle name="40% - 强调文字颜色 1 23" xfId="199"/>
    <cellStyle name="40% - 强调文字颜色 1 24" xfId="200"/>
    <cellStyle name="40% - 强调文字颜色 1 25" xfId="201"/>
    <cellStyle name="40% - 强调文字颜色 1 3" xfId="202"/>
    <cellStyle name="40% - 强调文字颜色 1 4" xfId="203"/>
    <cellStyle name="40% - 强调文字颜色 1 5" xfId="204"/>
    <cellStyle name="40% - 强调文字颜色 1 6" xfId="205"/>
    <cellStyle name="40% - 强调文字颜色 1 7" xfId="206"/>
    <cellStyle name="40% - 强调文字颜色 1 8" xfId="207"/>
    <cellStyle name="40% - 强调文字颜色 1 9" xfId="208"/>
    <cellStyle name="40% - 强调文字颜色 2" xfId="209"/>
    <cellStyle name="40% - 强调文字颜色 2 10" xfId="210"/>
    <cellStyle name="40% - 强调文字颜色 2 11" xfId="211"/>
    <cellStyle name="40% - 强调文字颜色 2 12" xfId="212"/>
    <cellStyle name="40% - 强调文字颜色 2 13" xfId="213"/>
    <cellStyle name="40% - 强调文字颜色 2 14" xfId="214"/>
    <cellStyle name="40% - 强调文字颜色 2 15" xfId="215"/>
    <cellStyle name="40% - 强调文字颜色 2 16" xfId="216"/>
    <cellStyle name="40% - 强调文字颜色 2 17" xfId="217"/>
    <cellStyle name="40% - 强调文字颜色 2 18" xfId="218"/>
    <cellStyle name="40% - 强调文字颜色 2 19" xfId="219"/>
    <cellStyle name="40% - 强调文字颜色 2 2" xfId="220"/>
    <cellStyle name="40% - 强调文字颜色 2 20" xfId="221"/>
    <cellStyle name="40% - 强调文字颜色 2 21" xfId="222"/>
    <cellStyle name="40% - 强调文字颜色 2 22" xfId="223"/>
    <cellStyle name="40% - 强调文字颜色 2 23" xfId="224"/>
    <cellStyle name="40% - 强调文字颜色 2 24" xfId="225"/>
    <cellStyle name="40% - 强调文字颜色 2 25" xfId="226"/>
    <cellStyle name="40% - 强调文字颜色 2 3" xfId="227"/>
    <cellStyle name="40% - 强调文字颜色 2 4" xfId="228"/>
    <cellStyle name="40% - 强调文字颜色 2 5" xfId="229"/>
    <cellStyle name="40% - 强调文字颜色 2 6" xfId="230"/>
    <cellStyle name="40% - 强调文字颜色 2 7" xfId="231"/>
    <cellStyle name="40% - 强调文字颜色 2 8" xfId="232"/>
    <cellStyle name="40% - 强调文字颜色 2 9" xfId="233"/>
    <cellStyle name="40% - 强调文字颜色 3" xfId="234"/>
    <cellStyle name="40% - 强调文字颜色 3 10" xfId="235"/>
    <cellStyle name="40% - 强调文字颜色 3 11" xfId="236"/>
    <cellStyle name="40% - 强调文字颜色 3 12" xfId="237"/>
    <cellStyle name="40% - 强调文字颜色 3 13" xfId="238"/>
    <cellStyle name="40% - 强调文字颜色 3 14" xfId="239"/>
    <cellStyle name="40% - 强调文字颜色 3 15" xfId="240"/>
    <cellStyle name="40% - 强调文字颜色 3 16" xfId="241"/>
    <cellStyle name="40% - 强调文字颜色 3 17" xfId="242"/>
    <cellStyle name="40% - 强调文字颜色 3 18" xfId="243"/>
    <cellStyle name="40% - 强调文字颜色 3 19" xfId="244"/>
    <cellStyle name="40% - 强调文字颜色 3 2" xfId="245"/>
    <cellStyle name="40% - 强调文字颜色 3 20" xfId="246"/>
    <cellStyle name="40% - 强调文字颜色 3 21" xfId="247"/>
    <cellStyle name="40% - 强调文字颜色 3 22" xfId="248"/>
    <cellStyle name="40% - 强调文字颜色 3 23" xfId="249"/>
    <cellStyle name="40% - 强调文字颜色 3 24" xfId="250"/>
    <cellStyle name="40% - 强调文字颜色 3 25" xfId="251"/>
    <cellStyle name="40% - 强调文字颜色 3 3" xfId="252"/>
    <cellStyle name="40% - 强调文字颜色 3 4" xfId="253"/>
    <cellStyle name="40% - 强调文字颜色 3 5" xfId="254"/>
    <cellStyle name="40% - 强调文字颜色 3 6" xfId="255"/>
    <cellStyle name="40% - 强调文字颜色 3 7" xfId="256"/>
    <cellStyle name="40% - 强调文字颜色 3 8" xfId="257"/>
    <cellStyle name="40% - 强调文字颜色 3 9" xfId="258"/>
    <cellStyle name="40% - 强调文字颜色 4" xfId="259"/>
    <cellStyle name="40% - 强调文字颜色 4 10" xfId="260"/>
    <cellStyle name="40% - 强调文字颜色 4 11" xfId="261"/>
    <cellStyle name="40% - 强调文字颜色 4 12" xfId="262"/>
    <cellStyle name="40% - 强调文字颜色 4 13" xfId="263"/>
    <cellStyle name="40% - 强调文字颜色 4 14" xfId="264"/>
    <cellStyle name="40% - 强调文字颜色 4 15" xfId="265"/>
    <cellStyle name="40% - 强调文字颜色 4 16" xfId="266"/>
    <cellStyle name="40% - 强调文字颜色 4 17" xfId="267"/>
    <cellStyle name="40% - 强调文字颜色 4 18" xfId="268"/>
    <cellStyle name="40% - 强调文字颜色 4 19" xfId="269"/>
    <cellStyle name="40% - 强调文字颜色 4 2" xfId="270"/>
    <cellStyle name="40% - 强调文字颜色 4 20" xfId="271"/>
    <cellStyle name="40% - 强调文字颜色 4 21" xfId="272"/>
    <cellStyle name="40% - 强调文字颜色 4 22" xfId="273"/>
    <cellStyle name="40% - 强调文字颜色 4 23" xfId="274"/>
    <cellStyle name="40% - 强调文字颜色 4 24" xfId="275"/>
    <cellStyle name="40% - 强调文字颜色 4 25" xfId="276"/>
    <cellStyle name="40% - 强调文字颜色 4 3" xfId="277"/>
    <cellStyle name="40% - 强调文字颜色 4 4" xfId="278"/>
    <cellStyle name="40% - 强调文字颜色 4 5" xfId="279"/>
    <cellStyle name="40% - 强调文字颜色 4 6" xfId="280"/>
    <cellStyle name="40% - 强调文字颜色 4 7" xfId="281"/>
    <cellStyle name="40% - 强调文字颜色 4 8" xfId="282"/>
    <cellStyle name="40% - 强调文字颜色 4 9" xfId="283"/>
    <cellStyle name="40% - 强调文字颜色 5" xfId="284"/>
    <cellStyle name="40% - 强调文字颜色 5 10" xfId="285"/>
    <cellStyle name="40% - 强调文字颜色 5 11" xfId="286"/>
    <cellStyle name="40% - 强调文字颜色 5 12" xfId="287"/>
    <cellStyle name="40% - 强调文字颜色 5 13" xfId="288"/>
    <cellStyle name="40% - 强调文字颜色 5 14" xfId="289"/>
    <cellStyle name="40% - 强调文字颜色 5 15" xfId="290"/>
    <cellStyle name="40% - 强调文字颜色 5 16" xfId="291"/>
    <cellStyle name="40% - 强调文字颜色 5 17" xfId="292"/>
    <cellStyle name="40% - 强调文字颜色 5 18" xfId="293"/>
    <cellStyle name="40% - 强调文字颜色 5 19" xfId="294"/>
    <cellStyle name="40% - 强调文字颜色 5 2" xfId="295"/>
    <cellStyle name="40% - 强调文字颜色 5 20" xfId="296"/>
    <cellStyle name="40% - 强调文字颜色 5 21" xfId="297"/>
    <cellStyle name="40% - 强调文字颜色 5 22" xfId="298"/>
    <cellStyle name="40% - 强调文字颜色 5 23" xfId="299"/>
    <cellStyle name="40% - 强调文字颜色 5 24" xfId="300"/>
    <cellStyle name="40% - 强调文字颜色 5 25" xfId="301"/>
    <cellStyle name="40% - 强调文字颜色 5 3" xfId="302"/>
    <cellStyle name="40% - 强调文字颜色 5 4" xfId="303"/>
    <cellStyle name="40% - 强调文字颜色 5 5" xfId="304"/>
    <cellStyle name="40% - 强调文字颜色 5 6" xfId="305"/>
    <cellStyle name="40% - 强调文字颜色 5 7" xfId="306"/>
    <cellStyle name="40% - 强调文字颜色 5 8" xfId="307"/>
    <cellStyle name="40% - 强调文字颜色 5 9" xfId="308"/>
    <cellStyle name="40% - 强调文字颜色 6" xfId="309"/>
    <cellStyle name="40% - 强调文字颜色 6 10" xfId="310"/>
    <cellStyle name="40% - 强调文字颜色 6 11" xfId="311"/>
    <cellStyle name="40% - 强调文字颜色 6 12" xfId="312"/>
    <cellStyle name="40% - 强调文字颜色 6 13" xfId="313"/>
    <cellStyle name="40% - 强调文字颜色 6 14" xfId="314"/>
    <cellStyle name="40% - 强调文字颜色 6 15" xfId="315"/>
    <cellStyle name="40% - 强调文字颜色 6 16" xfId="316"/>
    <cellStyle name="40% - 强调文字颜色 6 17" xfId="317"/>
    <cellStyle name="40% - 强调文字颜色 6 18" xfId="318"/>
    <cellStyle name="40% - 强调文字颜色 6 19" xfId="319"/>
    <cellStyle name="40% - 强调文字颜色 6 2" xfId="320"/>
    <cellStyle name="40% - 强调文字颜色 6 20" xfId="321"/>
    <cellStyle name="40% - 强调文字颜色 6 21" xfId="322"/>
    <cellStyle name="40% - 强调文字颜色 6 22" xfId="323"/>
    <cellStyle name="40% - 强调文字颜色 6 23" xfId="324"/>
    <cellStyle name="40% - 强调文字颜色 6 24" xfId="325"/>
    <cellStyle name="40% - 强调文字颜色 6 25" xfId="326"/>
    <cellStyle name="40% - 强调文字颜色 6 3" xfId="327"/>
    <cellStyle name="40% - 强调文字颜色 6 4" xfId="328"/>
    <cellStyle name="40% - 强调文字颜色 6 5" xfId="329"/>
    <cellStyle name="40% - 强调文字颜色 6 6" xfId="330"/>
    <cellStyle name="40% - 强调文字颜色 6 7" xfId="331"/>
    <cellStyle name="40% - 强调文字颜色 6 8" xfId="332"/>
    <cellStyle name="40% - 强调文字颜色 6 9" xfId="333"/>
    <cellStyle name="60% - 强调文字颜色 1" xfId="334"/>
    <cellStyle name="60% - 强调文字颜色 1 10" xfId="335"/>
    <cellStyle name="60% - 强调文字颜色 1 11" xfId="336"/>
    <cellStyle name="60% - 强调文字颜色 1 12" xfId="337"/>
    <cellStyle name="60% - 强调文字颜色 1 13" xfId="338"/>
    <cellStyle name="60% - 强调文字颜色 1 14" xfId="339"/>
    <cellStyle name="60% - 强调文字颜色 1 15" xfId="340"/>
    <cellStyle name="60% - 强调文字颜色 1 16" xfId="341"/>
    <cellStyle name="60% - 强调文字颜色 1 17" xfId="342"/>
    <cellStyle name="60% - 强调文字颜色 1 18" xfId="343"/>
    <cellStyle name="60% - 强调文字颜色 1 19" xfId="344"/>
    <cellStyle name="60% - 强调文字颜色 1 2" xfId="345"/>
    <cellStyle name="60% - 强调文字颜色 1 20" xfId="346"/>
    <cellStyle name="60% - 强调文字颜色 1 21" xfId="347"/>
    <cellStyle name="60% - 强调文字颜色 1 22" xfId="348"/>
    <cellStyle name="60% - 强调文字颜色 1 23" xfId="349"/>
    <cellStyle name="60% - 强调文字颜色 1 24" xfId="350"/>
    <cellStyle name="60% - 强调文字颜色 1 25" xfId="351"/>
    <cellStyle name="60% - 强调文字颜色 1 3" xfId="352"/>
    <cellStyle name="60% - 强调文字颜色 1 4" xfId="353"/>
    <cellStyle name="60% - 强调文字颜色 1 5" xfId="354"/>
    <cellStyle name="60% - 强调文字颜色 1 6" xfId="355"/>
    <cellStyle name="60% - 强调文字颜色 1 7" xfId="356"/>
    <cellStyle name="60% - 强调文字颜色 1 8" xfId="357"/>
    <cellStyle name="60% - 强调文字颜色 1 9" xfId="358"/>
    <cellStyle name="60% - 强调文字颜色 2" xfId="359"/>
    <cellStyle name="60% - 强调文字颜色 2 10" xfId="360"/>
    <cellStyle name="60% - 强调文字颜色 2 11" xfId="361"/>
    <cellStyle name="60% - 强调文字颜色 2 12" xfId="362"/>
    <cellStyle name="60% - 强调文字颜色 2 13" xfId="363"/>
    <cellStyle name="60% - 强调文字颜色 2 14" xfId="364"/>
    <cellStyle name="60% - 强调文字颜色 2 15" xfId="365"/>
    <cellStyle name="60% - 强调文字颜色 2 16" xfId="366"/>
    <cellStyle name="60% - 强调文字颜色 2 17" xfId="367"/>
    <cellStyle name="60% - 强调文字颜色 2 18" xfId="368"/>
    <cellStyle name="60% - 强调文字颜色 2 19" xfId="369"/>
    <cellStyle name="60% - 强调文字颜色 2 2" xfId="370"/>
    <cellStyle name="60% - 强调文字颜色 2 20" xfId="371"/>
    <cellStyle name="60% - 强调文字颜色 2 21" xfId="372"/>
    <cellStyle name="60% - 强调文字颜色 2 22" xfId="373"/>
    <cellStyle name="60% - 强调文字颜色 2 23" xfId="374"/>
    <cellStyle name="60% - 强调文字颜色 2 24" xfId="375"/>
    <cellStyle name="60% - 强调文字颜色 2 3" xfId="376"/>
    <cellStyle name="60% - 强调文字颜色 2 4" xfId="377"/>
    <cellStyle name="60% - 强调文字颜色 2 5" xfId="378"/>
    <cellStyle name="60% - 强调文字颜色 2 6" xfId="379"/>
    <cellStyle name="60% - 强调文字颜色 2 7" xfId="380"/>
    <cellStyle name="60% - 强调文字颜色 2 8" xfId="381"/>
    <cellStyle name="60% - 强调文字颜色 2 9" xfId="382"/>
    <cellStyle name="60% - 强调文字颜色 3" xfId="383"/>
    <cellStyle name="60% - 强调文字颜色 3 10" xfId="384"/>
    <cellStyle name="60% - 强调文字颜色 3 11" xfId="385"/>
    <cellStyle name="60% - 强调文字颜色 3 12" xfId="386"/>
    <cellStyle name="60% - 强调文字颜色 3 13" xfId="387"/>
    <cellStyle name="60% - 强调文字颜色 3 14" xfId="388"/>
    <cellStyle name="60% - 强调文字颜色 3 15" xfId="389"/>
    <cellStyle name="60% - 强调文字颜色 3 16" xfId="390"/>
    <cellStyle name="60% - 强调文字颜色 3 17" xfId="391"/>
    <cellStyle name="60% - 强调文字颜色 3 18" xfId="392"/>
    <cellStyle name="60% - 强调文字颜色 3 19" xfId="393"/>
    <cellStyle name="60% - 强调文字颜色 3 2" xfId="394"/>
    <cellStyle name="60% - 强调文字颜色 3 20" xfId="395"/>
    <cellStyle name="60% - 强调文字颜色 3 21" xfId="396"/>
    <cellStyle name="60% - 强调文字颜色 3 22" xfId="397"/>
    <cellStyle name="60% - 强调文字颜色 3 23" xfId="398"/>
    <cellStyle name="60% - 强调文字颜色 3 24" xfId="399"/>
    <cellStyle name="60% - 强调文字颜色 3 25" xfId="400"/>
    <cellStyle name="60% - 强调文字颜色 3 3" xfId="401"/>
    <cellStyle name="60% - 强调文字颜色 3 4" xfId="402"/>
    <cellStyle name="60% - 强调文字颜色 3 5" xfId="403"/>
    <cellStyle name="60% - 强调文字颜色 3 6" xfId="404"/>
    <cellStyle name="60% - 强调文字颜色 3 7" xfId="405"/>
    <cellStyle name="60% - 强调文字颜色 3 8" xfId="406"/>
    <cellStyle name="60% - 强调文字颜色 3 9" xfId="407"/>
    <cellStyle name="60% - 强调文字颜色 4" xfId="408"/>
    <cellStyle name="60% - 强调文字颜色 4 10" xfId="409"/>
    <cellStyle name="60% - 强调文字颜色 4 11" xfId="410"/>
    <cellStyle name="60% - 强调文字颜色 4 12" xfId="411"/>
    <cellStyle name="60% - 强调文字颜色 4 13" xfId="412"/>
    <cellStyle name="60% - 强调文字颜色 4 14" xfId="413"/>
    <cellStyle name="60% - 强调文字颜色 4 15" xfId="414"/>
    <cellStyle name="60% - 强调文字颜色 4 16" xfId="415"/>
    <cellStyle name="60% - 强调文字颜色 4 17" xfId="416"/>
    <cellStyle name="60% - 强调文字颜色 4 18" xfId="417"/>
    <cellStyle name="60% - 强调文字颜色 4 19" xfId="418"/>
    <cellStyle name="60% - 强调文字颜色 4 2" xfId="419"/>
    <cellStyle name="60% - 强调文字颜色 4 20" xfId="420"/>
    <cellStyle name="60% - 强调文字颜色 4 21" xfId="421"/>
    <cellStyle name="60% - 强调文字颜色 4 22" xfId="422"/>
    <cellStyle name="60% - 强调文字颜色 4 23" xfId="423"/>
    <cellStyle name="60% - 强调文字颜色 4 24" xfId="424"/>
    <cellStyle name="60% - 强调文字颜色 4 25" xfId="425"/>
    <cellStyle name="60% - 强调文字颜色 4 3" xfId="426"/>
    <cellStyle name="60% - 强调文字颜色 4 4" xfId="427"/>
    <cellStyle name="60% - 强调文字颜色 4 5" xfId="428"/>
    <cellStyle name="60% - 强调文字颜色 4 6" xfId="429"/>
    <cellStyle name="60% - 强调文字颜色 4 7" xfId="430"/>
    <cellStyle name="60% - 强调文字颜色 4 8" xfId="431"/>
    <cellStyle name="60% - 强调文字颜色 4 9" xfId="432"/>
    <cellStyle name="60% - 强调文字颜色 5" xfId="433"/>
    <cellStyle name="60% - 强调文字颜色 5 10" xfId="434"/>
    <cellStyle name="60% - 强调文字颜色 5 11" xfId="435"/>
    <cellStyle name="60% - 强调文字颜色 5 12" xfId="436"/>
    <cellStyle name="60% - 强调文字颜色 5 13" xfId="437"/>
    <cellStyle name="60% - 强调文字颜色 5 14" xfId="438"/>
    <cellStyle name="60% - 强调文字颜色 5 15" xfId="439"/>
    <cellStyle name="60% - 强调文字颜色 5 16" xfId="440"/>
    <cellStyle name="60% - 强调文字颜色 5 17" xfId="441"/>
    <cellStyle name="60% - 强调文字颜色 5 18" xfId="442"/>
    <cellStyle name="60% - 强调文字颜色 5 19" xfId="443"/>
    <cellStyle name="60% - 强调文字颜色 5 2" xfId="444"/>
    <cellStyle name="60% - 强调文字颜色 5 20" xfId="445"/>
    <cellStyle name="60% - 强调文字颜色 5 21" xfId="446"/>
    <cellStyle name="60% - 强调文字颜色 5 22" xfId="447"/>
    <cellStyle name="60% - 强调文字颜色 5 23" xfId="448"/>
    <cellStyle name="60% - 强调文字颜色 5 24" xfId="449"/>
    <cellStyle name="60% - 强调文字颜色 5 3" xfId="450"/>
    <cellStyle name="60% - 强调文字颜色 5 4" xfId="451"/>
    <cellStyle name="60% - 强调文字颜色 5 5" xfId="452"/>
    <cellStyle name="60% - 强调文字颜色 5 6" xfId="453"/>
    <cellStyle name="60% - 强调文字颜色 5 7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15" xfId="463"/>
    <cellStyle name="60% - 强调文字颜色 6 16" xfId="464"/>
    <cellStyle name="60% - 强调文字颜色 6 17" xfId="465"/>
    <cellStyle name="60% - 强调文字颜色 6 18" xfId="466"/>
    <cellStyle name="60% - 强调文字颜色 6 19" xfId="467"/>
    <cellStyle name="60% - 强调文字颜色 6 2" xfId="468"/>
    <cellStyle name="60% - 强调文字颜色 6 20" xfId="469"/>
    <cellStyle name="60% - 强调文字颜色 6 21" xfId="470"/>
    <cellStyle name="60% - 强调文字颜色 6 22" xfId="471"/>
    <cellStyle name="60% - 强调文字颜色 6 23" xfId="472"/>
    <cellStyle name="60% - 强调文字颜色 6 24" xfId="473"/>
    <cellStyle name="60% - 强调文字颜色 6 25" xfId="474"/>
    <cellStyle name="60% - 强调文字颜色 6 3" xfId="475"/>
    <cellStyle name="60% - 强调文字颜色 6 4" xfId="476"/>
    <cellStyle name="60% - 强调文字颜色 6 5" xfId="477"/>
    <cellStyle name="60% - 强调文字颜色 6 6" xfId="478"/>
    <cellStyle name="60% - 强调文字颜色 6 7" xfId="479"/>
    <cellStyle name="60% - 强调文字颜色 6 8" xfId="480"/>
    <cellStyle name="60% - 强调文字颜色 6 9" xfId="481"/>
    <cellStyle name="ColLevel_0" xfId="482"/>
    <cellStyle name="Comma [0]_laroux" xfId="483"/>
    <cellStyle name="Comma_laroux" xfId="484"/>
    <cellStyle name="comma-d" xfId="485"/>
    <cellStyle name="Currency [0]_353HHC" xfId="486"/>
    <cellStyle name="Currency_353HHC" xfId="487"/>
    <cellStyle name="Grey" xfId="488"/>
    <cellStyle name="Input [yellow]" xfId="489"/>
    <cellStyle name="Input [yellow] 2" xfId="490"/>
    <cellStyle name="Normal - Style1" xfId="491"/>
    <cellStyle name="Normal - Style1 2" xfId="492"/>
    <cellStyle name="Normal_0105第二套审计报表定稿" xfId="493"/>
    <cellStyle name="Percent [2]" xfId="494"/>
    <cellStyle name="RowLevel_0" xfId="495"/>
    <cellStyle name="Tusental (0)_pldt" xfId="496"/>
    <cellStyle name="Tusental_pldt" xfId="497"/>
    <cellStyle name="Valuta (0)_pldt" xfId="498"/>
    <cellStyle name="Valuta_pldt" xfId="499"/>
    <cellStyle name="Percent" xfId="500"/>
    <cellStyle name="百分比 10" xfId="501"/>
    <cellStyle name="百分比 11" xfId="502"/>
    <cellStyle name="百分比 12" xfId="503"/>
    <cellStyle name="百分比 13" xfId="504"/>
    <cellStyle name="百分比 14" xfId="505"/>
    <cellStyle name="百分比 15" xfId="506"/>
    <cellStyle name="百分比 16" xfId="507"/>
    <cellStyle name="百分比 17" xfId="508"/>
    <cellStyle name="百分比 18" xfId="509"/>
    <cellStyle name="百分比 19" xfId="510"/>
    <cellStyle name="百分比 2" xfId="511"/>
    <cellStyle name="百分比 2 6" xfId="512"/>
    <cellStyle name="百分比 2 6 2" xfId="513"/>
    <cellStyle name="百分比 2 6 2 2" xfId="514"/>
    <cellStyle name="百分比 2 6 3" xfId="515"/>
    <cellStyle name="百分比 20" xfId="516"/>
    <cellStyle name="百分比 21" xfId="517"/>
    <cellStyle name="百分比 22" xfId="518"/>
    <cellStyle name="百分比 23" xfId="519"/>
    <cellStyle name="百分比 24" xfId="520"/>
    <cellStyle name="百分比 25" xfId="521"/>
    <cellStyle name="百分比 26" xfId="522"/>
    <cellStyle name="百分比 27" xfId="523"/>
    <cellStyle name="百分比 28" xfId="524"/>
    <cellStyle name="百分比 29" xfId="525"/>
    <cellStyle name="百分比 3" xfId="526"/>
    <cellStyle name="百分比 30" xfId="527"/>
    <cellStyle name="百分比 31" xfId="528"/>
    <cellStyle name="百分比 32" xfId="529"/>
    <cellStyle name="百分比 33" xfId="530"/>
    <cellStyle name="百分比 34" xfId="531"/>
    <cellStyle name="百分比 35" xfId="532"/>
    <cellStyle name="百分比 36" xfId="533"/>
    <cellStyle name="百分比 37" xfId="534"/>
    <cellStyle name="百分比 38" xfId="535"/>
    <cellStyle name="百分比 4" xfId="536"/>
    <cellStyle name="百分比 5" xfId="537"/>
    <cellStyle name="百分比 6" xfId="538"/>
    <cellStyle name="百分比 7" xfId="539"/>
    <cellStyle name="百分比 8" xfId="540"/>
    <cellStyle name="百分比 9" xfId="541"/>
    <cellStyle name="襞" xfId="542"/>
    <cellStyle name="襞 2" xfId="543"/>
    <cellStyle name="襞 2 2" xfId="544"/>
    <cellStyle name="襞 3" xfId="545"/>
    <cellStyle name="标题" xfId="546"/>
    <cellStyle name="标题 1" xfId="547"/>
    <cellStyle name="标题 1 10" xfId="548"/>
    <cellStyle name="标题 1 11" xfId="549"/>
    <cellStyle name="标题 1 12" xfId="550"/>
    <cellStyle name="标题 1 13" xfId="551"/>
    <cellStyle name="标题 1 14" xfId="552"/>
    <cellStyle name="标题 1 15" xfId="553"/>
    <cellStyle name="标题 1 16" xfId="554"/>
    <cellStyle name="标题 1 17" xfId="555"/>
    <cellStyle name="标题 1 18" xfId="556"/>
    <cellStyle name="标题 1 19" xfId="557"/>
    <cellStyle name="标题 1 2" xfId="558"/>
    <cellStyle name="标题 1 20" xfId="559"/>
    <cellStyle name="标题 1 21" xfId="560"/>
    <cellStyle name="标题 1 22" xfId="561"/>
    <cellStyle name="标题 1 23" xfId="562"/>
    <cellStyle name="标题 1 24" xfId="563"/>
    <cellStyle name="标题 1 3" xfId="564"/>
    <cellStyle name="标题 1 4" xfId="565"/>
    <cellStyle name="标题 1 5" xfId="566"/>
    <cellStyle name="标题 1 6" xfId="567"/>
    <cellStyle name="标题 1 7" xfId="568"/>
    <cellStyle name="标题 1 8" xfId="569"/>
    <cellStyle name="标题 1 9" xfId="570"/>
    <cellStyle name="标题 10" xfId="571"/>
    <cellStyle name="标题 11" xfId="572"/>
    <cellStyle name="标题 12" xfId="573"/>
    <cellStyle name="标题 13" xfId="574"/>
    <cellStyle name="标题 14" xfId="575"/>
    <cellStyle name="标题 15" xfId="576"/>
    <cellStyle name="标题 16" xfId="577"/>
    <cellStyle name="标题 17" xfId="578"/>
    <cellStyle name="标题 18" xfId="579"/>
    <cellStyle name="标题 19" xfId="580"/>
    <cellStyle name="标题 2" xfId="581"/>
    <cellStyle name="标题 2 10" xfId="582"/>
    <cellStyle name="标题 2 11" xfId="583"/>
    <cellStyle name="标题 2 12" xfId="584"/>
    <cellStyle name="标题 2 13" xfId="585"/>
    <cellStyle name="标题 2 14" xfId="586"/>
    <cellStyle name="标题 2 15" xfId="587"/>
    <cellStyle name="标题 2 16" xfId="588"/>
    <cellStyle name="标题 2 17" xfId="589"/>
    <cellStyle name="标题 2 18" xfId="590"/>
    <cellStyle name="标题 2 19" xfId="591"/>
    <cellStyle name="标题 2 2" xfId="592"/>
    <cellStyle name="标题 2 20" xfId="593"/>
    <cellStyle name="标题 2 21" xfId="594"/>
    <cellStyle name="标题 2 22" xfId="595"/>
    <cellStyle name="标题 2 23" xfId="596"/>
    <cellStyle name="标题 2 24" xfId="597"/>
    <cellStyle name="标题 2 3" xfId="598"/>
    <cellStyle name="标题 2 4" xfId="599"/>
    <cellStyle name="标题 2 5" xfId="600"/>
    <cellStyle name="标题 2 6" xfId="601"/>
    <cellStyle name="标题 2 7" xfId="602"/>
    <cellStyle name="标题 2 8" xfId="603"/>
    <cellStyle name="标题 2 9" xfId="604"/>
    <cellStyle name="标题 20" xfId="605"/>
    <cellStyle name="标题 21" xfId="606"/>
    <cellStyle name="标题 22" xfId="607"/>
    <cellStyle name="标题 23" xfId="608"/>
    <cellStyle name="标题 24" xfId="609"/>
    <cellStyle name="标题 25" xfId="610"/>
    <cellStyle name="标题 26" xfId="611"/>
    <cellStyle name="标题 27" xfId="612"/>
    <cellStyle name="标题 3" xfId="613"/>
    <cellStyle name="标题 3 10" xfId="614"/>
    <cellStyle name="标题 3 11" xfId="615"/>
    <cellStyle name="标题 3 12" xfId="616"/>
    <cellStyle name="标题 3 13" xfId="617"/>
    <cellStyle name="标题 3 14" xfId="618"/>
    <cellStyle name="标题 3 15" xfId="619"/>
    <cellStyle name="标题 3 16" xfId="620"/>
    <cellStyle name="标题 3 17" xfId="621"/>
    <cellStyle name="标题 3 18" xfId="622"/>
    <cellStyle name="标题 3 19" xfId="623"/>
    <cellStyle name="标题 3 2" xfId="624"/>
    <cellStyle name="标题 3 20" xfId="625"/>
    <cellStyle name="标题 3 21" xfId="626"/>
    <cellStyle name="标题 3 22" xfId="627"/>
    <cellStyle name="标题 3 23" xfId="628"/>
    <cellStyle name="标题 3 24" xfId="629"/>
    <cellStyle name="标题 3 3" xfId="630"/>
    <cellStyle name="标题 3 4" xfId="631"/>
    <cellStyle name="标题 3 5" xfId="632"/>
    <cellStyle name="标题 3 6" xfId="633"/>
    <cellStyle name="标题 3 7" xfId="634"/>
    <cellStyle name="标题 3 8" xfId="635"/>
    <cellStyle name="标题 3 9" xfId="636"/>
    <cellStyle name="标题 4" xfId="637"/>
    <cellStyle name="标题 4 10" xfId="638"/>
    <cellStyle name="标题 4 11" xfId="639"/>
    <cellStyle name="标题 4 12" xfId="640"/>
    <cellStyle name="标题 4 13" xfId="641"/>
    <cellStyle name="标题 4 14" xfId="642"/>
    <cellStyle name="标题 4 15" xfId="643"/>
    <cellStyle name="标题 4 16" xfId="644"/>
    <cellStyle name="标题 4 17" xfId="645"/>
    <cellStyle name="标题 4 18" xfId="646"/>
    <cellStyle name="标题 4 19" xfId="647"/>
    <cellStyle name="标题 4 2" xfId="648"/>
    <cellStyle name="标题 4 20" xfId="649"/>
    <cellStyle name="标题 4 21" xfId="650"/>
    <cellStyle name="标题 4 22" xfId="651"/>
    <cellStyle name="标题 4 23" xfId="652"/>
    <cellStyle name="标题 4 24" xfId="653"/>
    <cellStyle name="标题 4 3" xfId="654"/>
    <cellStyle name="标题 4 4" xfId="655"/>
    <cellStyle name="标题 4 5" xfId="656"/>
    <cellStyle name="标题 4 6" xfId="657"/>
    <cellStyle name="标题 4 7" xfId="658"/>
    <cellStyle name="标题 4 8" xfId="659"/>
    <cellStyle name="标题 4 9" xfId="660"/>
    <cellStyle name="标题 5" xfId="661"/>
    <cellStyle name="标题 6" xfId="662"/>
    <cellStyle name="标题 7" xfId="663"/>
    <cellStyle name="标题 8" xfId="664"/>
    <cellStyle name="标题 9" xfId="665"/>
    <cellStyle name="差" xfId="666"/>
    <cellStyle name="差 10" xfId="667"/>
    <cellStyle name="差 11" xfId="668"/>
    <cellStyle name="差 12" xfId="669"/>
    <cellStyle name="差 13" xfId="670"/>
    <cellStyle name="差 14" xfId="671"/>
    <cellStyle name="差 15" xfId="672"/>
    <cellStyle name="差 16" xfId="673"/>
    <cellStyle name="差 17" xfId="674"/>
    <cellStyle name="差 18" xfId="675"/>
    <cellStyle name="差 19" xfId="676"/>
    <cellStyle name="差 2" xfId="677"/>
    <cellStyle name="差 20" xfId="678"/>
    <cellStyle name="差 21" xfId="679"/>
    <cellStyle name="差 22" xfId="680"/>
    <cellStyle name="差 23" xfId="681"/>
    <cellStyle name="差 24" xfId="682"/>
    <cellStyle name="差 3" xfId="683"/>
    <cellStyle name="差 4" xfId="684"/>
    <cellStyle name="差 5" xfId="685"/>
    <cellStyle name="差 6" xfId="686"/>
    <cellStyle name="差 7" xfId="687"/>
    <cellStyle name="差 8" xfId="688"/>
    <cellStyle name="差 9" xfId="689"/>
    <cellStyle name="差_（统计）2016年2月重点工业项目一览表" xfId="690"/>
    <cellStyle name="差_（统计）2016年2月重点工业项目一览表 2" xfId="691"/>
    <cellStyle name="差_2010年报调查表1" xfId="692"/>
    <cellStyle name="差_2010年报调查表1_3" xfId="693"/>
    <cellStyle name="差_2010年度" xfId="694"/>
    <cellStyle name="差_2010年度_3" xfId="695"/>
    <cellStyle name="差_2011年流动人口及流动育妇生育情况统计表" xfId="696"/>
    <cellStyle name="差_2011年流动人口及流动育妇生育情况统计表_3" xfId="697"/>
    <cellStyle name="差_2016.11 信息月报" xfId="698"/>
    <cellStyle name="差_2016.11 信息月报 2" xfId="699"/>
    <cellStyle name="差_2016.12 信息月报" xfId="700"/>
    <cellStyle name="差_2016.12 信息月报 2" xfId="701"/>
    <cellStyle name="差_201602乡镇税收" xfId="702"/>
    <cellStyle name="差_201602乡镇税收 2" xfId="703"/>
    <cellStyle name="差_2017.02 统计月报" xfId="704"/>
    <cellStyle name="差_2017.02 统计月报 2" xfId="705"/>
    <cellStyle name="差_2017年度前三个月计生报表" xfId="706"/>
    <cellStyle name="差_2017年度前三个月计生报表 2" xfId="707"/>
    <cellStyle name="差_2018.11统计月报" xfId="708"/>
    <cellStyle name="差_2018.11统计月报 2" xfId="709"/>
    <cellStyle name="差_3" xfId="710"/>
    <cellStyle name="差_3_1" xfId="711"/>
    <cellStyle name="差_3_2" xfId="712"/>
    <cellStyle name="差_Book1" xfId="713"/>
    <cellStyle name="差_Book1 2" xfId="714"/>
    <cellStyle name="差_Book1 3" xfId="715"/>
    <cellStyle name="差_Book1_3" xfId="716"/>
    <cellStyle name="差_na" xfId="717"/>
    <cellStyle name="差_na_3" xfId="718"/>
    <cellStyle name="差_StartUp" xfId="719"/>
    <cellStyle name="差_StartUp 2" xfId="720"/>
    <cellStyle name="差_StartUp 3" xfId="721"/>
    <cellStyle name="差_StartUp 4" xfId="722"/>
    <cellStyle name="差_StartUp 5" xfId="723"/>
    <cellStyle name="差_StartUp 6" xfId="724"/>
    <cellStyle name="差_StartUp 7" xfId="725"/>
    <cellStyle name="差_StartUp 8" xfId="726"/>
    <cellStyle name="差_StartUp 9" xfId="727"/>
    <cellStyle name="差_tj3" xfId="728"/>
    <cellStyle name="差_tj3_3" xfId="729"/>
    <cellStyle name="差_持证人引" xfId="730"/>
    <cellStyle name="差_持证人引_3" xfId="731"/>
    <cellStyle name="差_出生(不含往年)" xfId="732"/>
    <cellStyle name="差_初婚" xfId="733"/>
    <cellStyle name="差_第7月（2010年4月30日）" xfId="734"/>
    <cellStyle name="差_第7月（2010年4月30日）_3" xfId="735"/>
    <cellStyle name="差_第8月（2010年5月31日）" xfId="736"/>
    <cellStyle name="差_第8月（2010年5月31日）_3" xfId="737"/>
    <cellStyle name="差_第9月（2010年6月30日）" xfId="738"/>
    <cellStyle name="差_第9月（2010年6月30日）_3" xfId="739"/>
    <cellStyle name="差_二女出生、持证人引" xfId="740"/>
    <cellStyle name="差_二女出生、持证人引_3" xfId="741"/>
    <cellStyle name="差_二女未巩固" xfId="742"/>
    <cellStyle name="差_二女未巩固_3" xfId="743"/>
    <cellStyle name="差_分析表(不含)" xfId="744"/>
    <cellStyle name="差_分析表(不含)_2010年度" xfId="745"/>
    <cellStyle name="差_分析表(不含)_2010年度_3" xfId="746"/>
    <cellStyle name="差_分析表(不含)_3" xfId="747"/>
    <cellStyle name="差_节育" xfId="748"/>
    <cellStyle name="差_节育_3" xfId="749"/>
    <cellStyle name="差_节育表" xfId="750"/>
    <cellStyle name="差_节育表_3" xfId="751"/>
    <cellStyle name="差_节育名单（全部） " xfId="752"/>
    <cellStyle name="差_节育名单（全部） _3" xfId="753"/>
    <cellStyle name="差_进度表" xfId="754"/>
    <cellStyle name="差_进度表_3" xfId="755"/>
    <cellStyle name="差_九都镇2010年报调查表1" xfId="756"/>
    <cellStyle name="差_九都镇2010年报调查表1_3" xfId="757"/>
    <cellStyle name="差_九都镇第11月报统计调查表" xfId="758"/>
    <cellStyle name="差_九都镇第11月报统计调查表_3" xfId="759"/>
    <cellStyle name="差_两查" xfId="760"/>
    <cellStyle name="差_两查_3" xfId="761"/>
    <cellStyle name="差_两查1" xfId="762"/>
    <cellStyle name="差_两查1_3" xfId="763"/>
    <cellStyle name="差_南安市村级人口计生相关责任人人员信息情况表2010.8" xfId="764"/>
    <cellStyle name="差_南安市村级人口计生相关责任人人员信息情况表2010.8_3" xfId="765"/>
    <cellStyle name="差_南安市各乡镇（街道、开发区）2018年1-11月招商引资情况" xfId="766"/>
    <cellStyle name="差_清理" xfId="767"/>
    <cellStyle name="差_清理_3" xfId="768"/>
    <cellStyle name="差_清理个案" xfId="769"/>
    <cellStyle name="差_清理个案_3" xfId="770"/>
    <cellStyle name="差_双查汇总" xfId="771"/>
    <cellStyle name="差_双查汇总_3" xfId="772"/>
    <cellStyle name="差_双查名单" xfId="773"/>
    <cellStyle name="差_双查名单_3" xfId="774"/>
    <cellStyle name="差_统计201811" xfId="775"/>
    <cellStyle name="差_统计201811 2" xfId="776"/>
    <cellStyle name="差_统计调查表1012" xfId="777"/>
    <cellStyle name="差_统计调查表1012_3" xfId="778"/>
    <cellStyle name="差_统计调查表201008" xfId="779"/>
    <cellStyle name="差_统计调查表201008_3" xfId="780"/>
    <cellStyle name="差_外省女外逃两年以上名单" xfId="781"/>
    <cellStyle name="差_外省女外逃两年以上名单_3" xfId="782"/>
    <cellStyle name="差_信息月报2016.6" xfId="783"/>
    <cellStyle name="差_信息月报2016.6 2" xfId="784"/>
    <cellStyle name="差_信息月报2016.9" xfId="785"/>
    <cellStyle name="差_信息月报2016.9 2" xfId="786"/>
    <cellStyle name="差_政策外分析表" xfId="787"/>
    <cellStyle name="差_政策外分析表_3" xfId="788"/>
    <cellStyle name="差_指纹采集未到位名单" xfId="789"/>
    <cellStyle name="差_指纹采集未到位名单_3" xfId="790"/>
    <cellStyle name="差_指纹信息采集情况表" xfId="791"/>
    <cellStyle name="差_指纹信息采集情况表_3" xfId="792"/>
    <cellStyle name="差_指纹信息采集情况表_清理" xfId="793"/>
    <cellStyle name="差_指纹信息采集情况表_清理_3" xfId="794"/>
    <cellStyle name="差_指纹信息采集情况表_清理个案" xfId="795"/>
    <cellStyle name="差_指纹信息采集情况表_清理个案_3" xfId="796"/>
    <cellStyle name="差_指纹信息采集情况表20100929" xfId="797"/>
    <cellStyle name="差_指纹信息采集情况表20100929_3" xfId="798"/>
    <cellStyle name="常规 10" xfId="799"/>
    <cellStyle name="常规 10 10" xfId="800"/>
    <cellStyle name="常规 10 2" xfId="801"/>
    <cellStyle name="常规 10 2 2" xfId="802"/>
    <cellStyle name="常规 10 2 2 2" xfId="803"/>
    <cellStyle name="常规 10 2 2 2 2" xfId="804"/>
    <cellStyle name="常规 10 2 2 2 2 2" xfId="805"/>
    <cellStyle name="常规 10 2 2 2 3" xfId="806"/>
    <cellStyle name="常规 10 2 2 2_2016.11 信息月报" xfId="807"/>
    <cellStyle name="常规 10 2 2 3" xfId="808"/>
    <cellStyle name="常规 10 2 2 3 2" xfId="809"/>
    <cellStyle name="常规 10 2 2 4" xfId="810"/>
    <cellStyle name="常规 10 3" xfId="811"/>
    <cellStyle name="常规 10 3 3" xfId="812"/>
    <cellStyle name="常规 10 3 3 2" xfId="813"/>
    <cellStyle name="常规 10 3 3 2 2" xfId="814"/>
    <cellStyle name="常规 10 3 3 3" xfId="815"/>
    <cellStyle name="常规 10 4" xfId="816"/>
    <cellStyle name="常规 10 5" xfId="817"/>
    <cellStyle name="常规 10 6" xfId="818"/>
    <cellStyle name="常规 10 7" xfId="819"/>
    <cellStyle name="常规 10 8" xfId="820"/>
    <cellStyle name="常规 10 9" xfId="821"/>
    <cellStyle name="常规 10_2016.11 信息月报" xfId="822"/>
    <cellStyle name="常规 11" xfId="823"/>
    <cellStyle name="常规 11 2" xfId="824"/>
    <cellStyle name="常规 11 3" xfId="825"/>
    <cellStyle name="常规 11 4" xfId="826"/>
    <cellStyle name="常规 11 5" xfId="827"/>
    <cellStyle name="常规 12" xfId="828"/>
    <cellStyle name="常规 12 2" xfId="829"/>
    <cellStyle name="常规 12 2 2" xfId="830"/>
    <cellStyle name="常规 12 3" xfId="831"/>
    <cellStyle name="常规 12 4" xfId="832"/>
    <cellStyle name="常规 12 5" xfId="833"/>
    <cellStyle name="常规 13" xfId="834"/>
    <cellStyle name="常规 13 2" xfId="835"/>
    <cellStyle name="常规 13 2 2" xfId="836"/>
    <cellStyle name="常规 13 3" xfId="837"/>
    <cellStyle name="常规 13 4" xfId="838"/>
    <cellStyle name="常规 13 5" xfId="839"/>
    <cellStyle name="常规 14" xfId="840"/>
    <cellStyle name="常规 14 2" xfId="841"/>
    <cellStyle name="常规 14 2 2" xfId="842"/>
    <cellStyle name="常规 14 3" xfId="843"/>
    <cellStyle name="常规 14 4" xfId="844"/>
    <cellStyle name="常规 14 5" xfId="845"/>
    <cellStyle name="常规 15" xfId="846"/>
    <cellStyle name="常规 15 2" xfId="847"/>
    <cellStyle name="常规 15 2 2" xfId="848"/>
    <cellStyle name="常规 15 3" xfId="849"/>
    <cellStyle name="常规 15 4" xfId="850"/>
    <cellStyle name="常规 15 5" xfId="851"/>
    <cellStyle name="常规 15 6" xfId="852"/>
    <cellStyle name="常规 16" xfId="853"/>
    <cellStyle name="常规 16 2" xfId="854"/>
    <cellStyle name="常规 16 3" xfId="855"/>
    <cellStyle name="常规 17" xfId="856"/>
    <cellStyle name="常规 17 2" xfId="857"/>
    <cellStyle name="常规 18" xfId="858"/>
    <cellStyle name="常规 18 2" xfId="859"/>
    <cellStyle name="常规 19" xfId="860"/>
    <cellStyle name="常规 19 2" xfId="861"/>
    <cellStyle name="常规 2" xfId="862"/>
    <cellStyle name="常规 2 10" xfId="863"/>
    <cellStyle name="常规 2 2" xfId="864"/>
    <cellStyle name="常规 2 2 2" xfId="865"/>
    <cellStyle name="常规 2 3" xfId="866"/>
    <cellStyle name="常规 2 4" xfId="867"/>
    <cellStyle name="常规 2 5" xfId="868"/>
    <cellStyle name="常规 2 6" xfId="869"/>
    <cellStyle name="常规 2 7" xfId="870"/>
    <cellStyle name="常规 2 7 2" xfId="871"/>
    <cellStyle name="常规 2 8" xfId="872"/>
    <cellStyle name="常规 2 9" xfId="873"/>
    <cellStyle name="常规 2_3" xfId="874"/>
    <cellStyle name="常规 20" xfId="875"/>
    <cellStyle name="常规 20 2" xfId="876"/>
    <cellStyle name="常规 21" xfId="877"/>
    <cellStyle name="常规 21 2" xfId="878"/>
    <cellStyle name="常规 22" xfId="879"/>
    <cellStyle name="常规 22 2" xfId="880"/>
    <cellStyle name="常规 22 2 2" xfId="881"/>
    <cellStyle name="常规 22 3" xfId="882"/>
    <cellStyle name="常规 22 4" xfId="883"/>
    <cellStyle name="常规 22 5" xfId="884"/>
    <cellStyle name="常规 23" xfId="885"/>
    <cellStyle name="常规 23 2" xfId="886"/>
    <cellStyle name="常规 24" xfId="887"/>
    <cellStyle name="常规 24 2" xfId="888"/>
    <cellStyle name="常规 24 3" xfId="889"/>
    <cellStyle name="常规 25" xfId="890"/>
    <cellStyle name="常规 25 2" xfId="891"/>
    <cellStyle name="常规 26" xfId="892"/>
    <cellStyle name="常规 26 2" xfId="893"/>
    <cellStyle name="常规 27" xfId="894"/>
    <cellStyle name="常规 27 2" xfId="895"/>
    <cellStyle name="常规 28" xfId="896"/>
    <cellStyle name="常规 28 2" xfId="897"/>
    <cellStyle name="常规 28 3" xfId="898"/>
    <cellStyle name="常规 28 4" xfId="899"/>
    <cellStyle name="常规 28 5" xfId="900"/>
    <cellStyle name="常规 29" xfId="901"/>
    <cellStyle name="常规 29 2" xfId="902"/>
    <cellStyle name="常规 3" xfId="903"/>
    <cellStyle name="常规 3 2" xfId="904"/>
    <cellStyle name="常规 3 3" xfId="905"/>
    <cellStyle name="常规 3 4" xfId="906"/>
    <cellStyle name="常规 3 5" xfId="907"/>
    <cellStyle name="常规 3 6" xfId="908"/>
    <cellStyle name="常规 3 7" xfId="909"/>
    <cellStyle name="常规 30" xfId="910"/>
    <cellStyle name="常规 30 2" xfId="911"/>
    <cellStyle name="常规 31" xfId="912"/>
    <cellStyle name="常规 32" xfId="913"/>
    <cellStyle name="常规 33" xfId="914"/>
    <cellStyle name="常规 34" xfId="915"/>
    <cellStyle name="常规 35" xfId="916"/>
    <cellStyle name="常规 36" xfId="917"/>
    <cellStyle name="常规 37" xfId="918"/>
    <cellStyle name="常规 38" xfId="919"/>
    <cellStyle name="常规 39" xfId="920"/>
    <cellStyle name="常规 4" xfId="921"/>
    <cellStyle name="常规 4 2" xfId="922"/>
    <cellStyle name="常规 4 3" xfId="923"/>
    <cellStyle name="常规 4 4" xfId="924"/>
    <cellStyle name="常规 4 5" xfId="925"/>
    <cellStyle name="常规 4 6" xfId="926"/>
    <cellStyle name="常规 4 9" xfId="927"/>
    <cellStyle name="常规 4_3" xfId="928"/>
    <cellStyle name="常规 40" xfId="929"/>
    <cellStyle name="常规 41" xfId="930"/>
    <cellStyle name="常规 42" xfId="931"/>
    <cellStyle name="常规 43" xfId="932"/>
    <cellStyle name="常规 44" xfId="933"/>
    <cellStyle name="常规 45" xfId="934"/>
    <cellStyle name="常规 46" xfId="935"/>
    <cellStyle name="常规 47" xfId="936"/>
    <cellStyle name="常规 48" xfId="937"/>
    <cellStyle name="常规 49" xfId="938"/>
    <cellStyle name="常规 5" xfId="939"/>
    <cellStyle name="常规 5 2" xfId="940"/>
    <cellStyle name="常规 5 3" xfId="941"/>
    <cellStyle name="常规 5 4" xfId="942"/>
    <cellStyle name="常规 5 5" xfId="943"/>
    <cellStyle name="常规 5 6" xfId="944"/>
    <cellStyle name="常规 50" xfId="945"/>
    <cellStyle name="常规 51" xfId="946"/>
    <cellStyle name="常规 52" xfId="947"/>
    <cellStyle name="常规 53" xfId="948"/>
    <cellStyle name="常规 54" xfId="949"/>
    <cellStyle name="常规 55" xfId="950"/>
    <cellStyle name="常规 56" xfId="951"/>
    <cellStyle name="常规 57" xfId="952"/>
    <cellStyle name="常规 58" xfId="953"/>
    <cellStyle name="常规 59" xfId="954"/>
    <cellStyle name="常规 6" xfId="955"/>
    <cellStyle name="常规 6 2" xfId="956"/>
    <cellStyle name="常规 6 2 2" xfId="957"/>
    <cellStyle name="常规 6 2 3" xfId="958"/>
    <cellStyle name="常规 6 3" xfId="959"/>
    <cellStyle name="常规 6 4" xfId="960"/>
    <cellStyle name="常规 6 5" xfId="961"/>
    <cellStyle name="常规 6 6" xfId="962"/>
    <cellStyle name="常规 60" xfId="963"/>
    <cellStyle name="常规 61" xfId="964"/>
    <cellStyle name="常规 62" xfId="965"/>
    <cellStyle name="常规 63" xfId="966"/>
    <cellStyle name="常规 64" xfId="967"/>
    <cellStyle name="常规 7" xfId="968"/>
    <cellStyle name="常规 7 2" xfId="969"/>
    <cellStyle name="常规 7 2 2" xfId="970"/>
    <cellStyle name="常规 7 2 3" xfId="971"/>
    <cellStyle name="常规 7 3" xfId="972"/>
    <cellStyle name="常规 7 4" xfId="973"/>
    <cellStyle name="常规 7 5" xfId="974"/>
    <cellStyle name="常规 7 6" xfId="975"/>
    <cellStyle name="常规 8" xfId="976"/>
    <cellStyle name="常规 8 2" xfId="977"/>
    <cellStyle name="常规 8 2 2" xfId="978"/>
    <cellStyle name="常规 8 3" xfId="979"/>
    <cellStyle name="常规 8 4" xfId="980"/>
    <cellStyle name="常规 8 5" xfId="981"/>
    <cellStyle name="常规 8 6" xfId="982"/>
    <cellStyle name="常规 9" xfId="983"/>
    <cellStyle name="常规 9 2" xfId="984"/>
    <cellStyle name="常规 9 2 2" xfId="985"/>
    <cellStyle name="常规 9 2 2 2" xfId="986"/>
    <cellStyle name="常规 9 2 3" xfId="987"/>
    <cellStyle name="常规 9 3" xfId="988"/>
    <cellStyle name="常规 9 4" xfId="989"/>
    <cellStyle name="常规 9 5" xfId="990"/>
    <cellStyle name="常规 9 6" xfId="991"/>
    <cellStyle name="常规 9 9" xfId="992"/>
    <cellStyle name="常规 9 9 2" xfId="993"/>
    <cellStyle name="常规 9 9 2 2" xfId="994"/>
    <cellStyle name="常规 9 9 3" xfId="995"/>
    <cellStyle name="常规 9_2016.11 信息月报" xfId="996"/>
    <cellStyle name="常规_2010各县供电情况" xfId="997"/>
    <cellStyle name="常规_2010各县供电情况 2" xfId="998"/>
    <cellStyle name="常规_2010各县供电情况 3" xfId="999"/>
    <cellStyle name="常规_201602乡镇税收" xfId="1000"/>
    <cellStyle name="常规_Book1_1" xfId="1001"/>
    <cellStyle name="常规_Sheet1" xfId="1002"/>
    <cellStyle name="常规_Sheet1_Sheet1_南安市各乡镇（街道、开发区）2018年1-11月招商引资情况" xfId="1003"/>
    <cellStyle name="常规_Sheet2" xfId="1004"/>
    <cellStyle name="常规_Sheet2_1" xfId="1005"/>
    <cellStyle name="常规_各乡镇（街道）公安户籍人口数" xfId="1006"/>
    <cellStyle name="常规_统计局报表1007" xfId="1007"/>
    <cellStyle name="常规_镇供电_10" xfId="1008"/>
    <cellStyle name="常规_镇供电_11" xfId="1009"/>
    <cellStyle name="常规_镇供电_8" xfId="1010"/>
    <cellStyle name="常规_镇供电_9" xfId="1011"/>
    <cellStyle name="常规_镇税收" xfId="1012"/>
    <cellStyle name="Hyperlink" xfId="1013"/>
    <cellStyle name="分级显示行_1_4附件二凯旋评估表" xfId="1014"/>
    <cellStyle name="好" xfId="1015"/>
    <cellStyle name="好 10" xfId="1016"/>
    <cellStyle name="好 11" xfId="1017"/>
    <cellStyle name="好 12" xfId="1018"/>
    <cellStyle name="好 13" xfId="1019"/>
    <cellStyle name="好 14" xfId="1020"/>
    <cellStyle name="好 15" xfId="1021"/>
    <cellStyle name="好 16" xfId="1022"/>
    <cellStyle name="好 17" xfId="1023"/>
    <cellStyle name="好 18" xfId="1024"/>
    <cellStyle name="好 19" xfId="1025"/>
    <cellStyle name="好 2" xfId="1026"/>
    <cellStyle name="好 20" xfId="1027"/>
    <cellStyle name="好 21" xfId="1028"/>
    <cellStyle name="好 22" xfId="1029"/>
    <cellStyle name="好 23" xfId="1030"/>
    <cellStyle name="好 24" xfId="1031"/>
    <cellStyle name="好 3" xfId="1032"/>
    <cellStyle name="好 4" xfId="1033"/>
    <cellStyle name="好 5" xfId="1034"/>
    <cellStyle name="好 6" xfId="1035"/>
    <cellStyle name="好 7" xfId="1036"/>
    <cellStyle name="好 8" xfId="1037"/>
    <cellStyle name="好 9" xfId="1038"/>
    <cellStyle name="好_（统计）2016年2月重点工业项目一览表" xfId="1039"/>
    <cellStyle name="好_（统计）2016年2月重点工业项目一览表 2" xfId="1040"/>
    <cellStyle name="好_2010年报调查表1" xfId="1041"/>
    <cellStyle name="好_2010年报调查表1_3" xfId="1042"/>
    <cellStyle name="好_2010年度" xfId="1043"/>
    <cellStyle name="好_2010年度_3" xfId="1044"/>
    <cellStyle name="好_2011年流动人口及流动育妇生育情况统计表" xfId="1045"/>
    <cellStyle name="好_2011年流动人口及流动育妇生育情况统计表_3" xfId="1046"/>
    <cellStyle name="好_2016.11 信息月报" xfId="1047"/>
    <cellStyle name="好_2016.11 信息月报 2" xfId="1048"/>
    <cellStyle name="好_2016.12 信息月报" xfId="1049"/>
    <cellStyle name="好_2016.12 信息月报 2" xfId="1050"/>
    <cellStyle name="好_201602乡镇税收" xfId="1051"/>
    <cellStyle name="好_201602乡镇税收 2" xfId="1052"/>
    <cellStyle name="好_2017.02 统计月报" xfId="1053"/>
    <cellStyle name="好_2017.02 统计月报 2" xfId="1054"/>
    <cellStyle name="好_2017年度前三个月计生报表" xfId="1055"/>
    <cellStyle name="好_2017年度前三个月计生报表 2" xfId="1056"/>
    <cellStyle name="好_2018.11统计月报" xfId="1057"/>
    <cellStyle name="好_2018.11统计月报 2" xfId="1058"/>
    <cellStyle name="好_3" xfId="1059"/>
    <cellStyle name="好_3_1" xfId="1060"/>
    <cellStyle name="好_3_2" xfId="1061"/>
    <cellStyle name="好_Book1" xfId="1062"/>
    <cellStyle name="好_Book1 2" xfId="1063"/>
    <cellStyle name="好_Book1 3" xfId="1064"/>
    <cellStyle name="好_Book1_3" xfId="1065"/>
    <cellStyle name="好_na" xfId="1066"/>
    <cellStyle name="好_na_3" xfId="1067"/>
    <cellStyle name="好_StartUp" xfId="1068"/>
    <cellStyle name="好_StartUp 2" xfId="1069"/>
    <cellStyle name="好_StartUp 3" xfId="1070"/>
    <cellStyle name="好_StartUp 4" xfId="1071"/>
    <cellStyle name="好_StartUp 5" xfId="1072"/>
    <cellStyle name="好_StartUp 6" xfId="1073"/>
    <cellStyle name="好_StartUp 7" xfId="1074"/>
    <cellStyle name="好_StartUp 8" xfId="1075"/>
    <cellStyle name="好_StartUp 9" xfId="1076"/>
    <cellStyle name="好_tj3" xfId="1077"/>
    <cellStyle name="好_tj3_3" xfId="1078"/>
    <cellStyle name="好_持证人引" xfId="1079"/>
    <cellStyle name="好_持证人引_3" xfId="1080"/>
    <cellStyle name="好_出生(不含往年)" xfId="1081"/>
    <cellStyle name="好_初婚" xfId="1082"/>
    <cellStyle name="好_第7月（2010年4月30日）" xfId="1083"/>
    <cellStyle name="好_第7月（2010年4月30日）_3" xfId="1084"/>
    <cellStyle name="好_第8月（2010年5月31日）" xfId="1085"/>
    <cellStyle name="好_第8月（2010年5月31日）_3" xfId="1086"/>
    <cellStyle name="好_第9月（2010年6月30日）" xfId="1087"/>
    <cellStyle name="好_第9月（2010年6月30日）_3" xfId="1088"/>
    <cellStyle name="好_二女出生、持证人引" xfId="1089"/>
    <cellStyle name="好_二女出生、持证人引_3" xfId="1090"/>
    <cellStyle name="好_二女未巩固" xfId="1091"/>
    <cellStyle name="好_二女未巩固_3" xfId="1092"/>
    <cellStyle name="好_分析表(不含)" xfId="1093"/>
    <cellStyle name="好_分析表(不含)_2010年度" xfId="1094"/>
    <cellStyle name="好_分析表(不含)_2010年度_3" xfId="1095"/>
    <cellStyle name="好_分析表(不含)_3" xfId="1096"/>
    <cellStyle name="好_节育" xfId="1097"/>
    <cellStyle name="好_节育_3" xfId="1098"/>
    <cellStyle name="好_节育表" xfId="1099"/>
    <cellStyle name="好_节育表_3" xfId="1100"/>
    <cellStyle name="好_节育名单（全部） " xfId="1101"/>
    <cellStyle name="好_节育名单（全部） _3" xfId="1102"/>
    <cellStyle name="好_进度表" xfId="1103"/>
    <cellStyle name="好_进度表_3" xfId="1104"/>
    <cellStyle name="好_九都镇2010年报调查表1" xfId="1105"/>
    <cellStyle name="好_九都镇2010年报调查表1_3" xfId="1106"/>
    <cellStyle name="好_九都镇第11月报统计调查表" xfId="1107"/>
    <cellStyle name="好_九都镇第11月报统计调查表_3" xfId="1108"/>
    <cellStyle name="好_两查" xfId="1109"/>
    <cellStyle name="好_两查_3" xfId="1110"/>
    <cellStyle name="好_两查1" xfId="1111"/>
    <cellStyle name="好_两查1_3" xfId="1112"/>
    <cellStyle name="好_南安市村级人口计生相关责任人人员信息情况表2010.8" xfId="1113"/>
    <cellStyle name="好_南安市村级人口计生相关责任人人员信息情况表2010.8_3" xfId="1114"/>
    <cellStyle name="好_南安市各乡镇（街道、开发区）2018年1-11月招商引资情况" xfId="1115"/>
    <cellStyle name="好_清理" xfId="1116"/>
    <cellStyle name="好_清理_3" xfId="1117"/>
    <cellStyle name="好_清理个案" xfId="1118"/>
    <cellStyle name="好_清理个案_3" xfId="1119"/>
    <cellStyle name="好_双查汇总" xfId="1120"/>
    <cellStyle name="好_双查汇总_3" xfId="1121"/>
    <cellStyle name="好_双查名单" xfId="1122"/>
    <cellStyle name="好_双查名单_3" xfId="1123"/>
    <cellStyle name="好_统计201811" xfId="1124"/>
    <cellStyle name="好_统计201811 2" xfId="1125"/>
    <cellStyle name="好_统计调查表1012" xfId="1126"/>
    <cellStyle name="好_统计调查表1012_3" xfId="1127"/>
    <cellStyle name="好_统计调查表201008" xfId="1128"/>
    <cellStyle name="好_统计调查表201008_3" xfId="1129"/>
    <cellStyle name="好_外省女外逃两年以上名单" xfId="1130"/>
    <cellStyle name="好_外省女外逃两年以上名单_3" xfId="1131"/>
    <cellStyle name="好_信息月报2016.6" xfId="1132"/>
    <cellStyle name="好_信息月报2016.6 2" xfId="1133"/>
    <cellStyle name="好_信息月报2016.9" xfId="1134"/>
    <cellStyle name="好_信息月报2016.9 2" xfId="1135"/>
    <cellStyle name="好_政策外分析表" xfId="1136"/>
    <cellStyle name="好_政策外分析表_3" xfId="1137"/>
    <cellStyle name="好_指纹采集未到位名单" xfId="1138"/>
    <cellStyle name="好_指纹采集未到位名单_3" xfId="1139"/>
    <cellStyle name="好_指纹信息采集情况表" xfId="1140"/>
    <cellStyle name="好_指纹信息采集情况表_3" xfId="1141"/>
    <cellStyle name="好_指纹信息采集情况表_清理" xfId="1142"/>
    <cellStyle name="好_指纹信息采集情况表_清理_3" xfId="1143"/>
    <cellStyle name="好_指纹信息采集情况表_清理个案" xfId="1144"/>
    <cellStyle name="好_指纹信息采集情况表_清理个案_3" xfId="1145"/>
    <cellStyle name="好_指纹信息采集情况表20100929" xfId="1146"/>
    <cellStyle name="好_指纹信息采集情况表20100929_3" xfId="1147"/>
    <cellStyle name="汇总" xfId="1148"/>
    <cellStyle name="汇总 10" xfId="1149"/>
    <cellStyle name="汇总 11" xfId="1150"/>
    <cellStyle name="汇总 12" xfId="1151"/>
    <cellStyle name="汇总 13" xfId="1152"/>
    <cellStyle name="汇总 14" xfId="1153"/>
    <cellStyle name="汇总 15" xfId="1154"/>
    <cellStyle name="汇总 16" xfId="1155"/>
    <cellStyle name="汇总 17" xfId="1156"/>
    <cellStyle name="汇总 18" xfId="1157"/>
    <cellStyle name="汇总 19" xfId="1158"/>
    <cellStyle name="汇总 2" xfId="1159"/>
    <cellStyle name="汇总 20" xfId="1160"/>
    <cellStyle name="汇总 21" xfId="1161"/>
    <cellStyle name="汇总 22" xfId="1162"/>
    <cellStyle name="汇总 23" xfId="1163"/>
    <cellStyle name="汇总 24" xfId="1164"/>
    <cellStyle name="汇总 25" xfId="1165"/>
    <cellStyle name="汇总 3" xfId="1166"/>
    <cellStyle name="汇总 4" xfId="1167"/>
    <cellStyle name="汇总 5" xfId="1168"/>
    <cellStyle name="汇总 6" xfId="1169"/>
    <cellStyle name="汇总 7" xfId="1170"/>
    <cellStyle name="汇总 8" xfId="1171"/>
    <cellStyle name="汇总 9" xfId="1172"/>
    <cellStyle name="Currency" xfId="1173"/>
    <cellStyle name="货币 2" xfId="1174"/>
    <cellStyle name="Currency [0]" xfId="1175"/>
    <cellStyle name="货币_201602乡镇税收" xfId="1176"/>
    <cellStyle name="货币_2016年2月分乡镇固投" xfId="1177"/>
    <cellStyle name="貨幣 [0]_SGV" xfId="1178"/>
    <cellStyle name="貨幣_SGV" xfId="1179"/>
    <cellStyle name="计算" xfId="1180"/>
    <cellStyle name="计算 10" xfId="1181"/>
    <cellStyle name="计算 11" xfId="1182"/>
    <cellStyle name="计算 12" xfId="1183"/>
    <cellStyle name="计算 13" xfId="1184"/>
    <cellStyle name="计算 14" xfId="1185"/>
    <cellStyle name="计算 15" xfId="1186"/>
    <cellStyle name="计算 16" xfId="1187"/>
    <cellStyle name="计算 17" xfId="1188"/>
    <cellStyle name="计算 18" xfId="1189"/>
    <cellStyle name="计算 19" xfId="1190"/>
    <cellStyle name="计算 2" xfId="1191"/>
    <cellStyle name="计算 20" xfId="1192"/>
    <cellStyle name="计算 21" xfId="1193"/>
    <cellStyle name="计算 22" xfId="1194"/>
    <cellStyle name="计算 23" xfId="1195"/>
    <cellStyle name="计算 24" xfId="1196"/>
    <cellStyle name="计算 25" xfId="1197"/>
    <cellStyle name="计算 3" xfId="1198"/>
    <cellStyle name="计算 4" xfId="1199"/>
    <cellStyle name="计算 5" xfId="1200"/>
    <cellStyle name="计算 6" xfId="1201"/>
    <cellStyle name="计算 7" xfId="1202"/>
    <cellStyle name="计算 8" xfId="1203"/>
    <cellStyle name="计算 9" xfId="1204"/>
    <cellStyle name="检查单元格" xfId="1205"/>
    <cellStyle name="检查单元格 10" xfId="1206"/>
    <cellStyle name="检查单元格 11" xfId="1207"/>
    <cellStyle name="检查单元格 12" xfId="1208"/>
    <cellStyle name="检查单元格 13" xfId="1209"/>
    <cellStyle name="检查单元格 14" xfId="1210"/>
    <cellStyle name="检查单元格 15" xfId="1211"/>
    <cellStyle name="检查单元格 16" xfId="1212"/>
    <cellStyle name="检查单元格 17" xfId="1213"/>
    <cellStyle name="检查单元格 18" xfId="1214"/>
    <cellStyle name="检查单元格 19" xfId="1215"/>
    <cellStyle name="检查单元格 2" xfId="1216"/>
    <cellStyle name="检查单元格 20" xfId="1217"/>
    <cellStyle name="检查单元格 21" xfId="1218"/>
    <cellStyle name="检查单元格 22" xfId="1219"/>
    <cellStyle name="检查单元格 23" xfId="1220"/>
    <cellStyle name="检查单元格 24" xfId="1221"/>
    <cellStyle name="检查单元格 3" xfId="1222"/>
    <cellStyle name="检查单元格 4" xfId="1223"/>
    <cellStyle name="检查单元格 5" xfId="1224"/>
    <cellStyle name="检查单元格 6" xfId="1225"/>
    <cellStyle name="检查单元格 7" xfId="1226"/>
    <cellStyle name="检查单元格 8" xfId="1227"/>
    <cellStyle name="检查单元格 9" xfId="1228"/>
    <cellStyle name="解释性文本" xfId="1229"/>
    <cellStyle name="解释性文本 10" xfId="1230"/>
    <cellStyle name="解释性文本 11" xfId="1231"/>
    <cellStyle name="解释性文本 12" xfId="1232"/>
    <cellStyle name="解释性文本 13" xfId="1233"/>
    <cellStyle name="解释性文本 14" xfId="1234"/>
    <cellStyle name="解释性文本 15" xfId="1235"/>
    <cellStyle name="解释性文本 16" xfId="1236"/>
    <cellStyle name="解释性文本 17" xfId="1237"/>
    <cellStyle name="解释性文本 18" xfId="1238"/>
    <cellStyle name="解释性文本 19" xfId="1239"/>
    <cellStyle name="解释性文本 2" xfId="1240"/>
    <cellStyle name="解释性文本 20" xfId="1241"/>
    <cellStyle name="解释性文本 21" xfId="1242"/>
    <cellStyle name="解释性文本 22" xfId="1243"/>
    <cellStyle name="解释性文本 23" xfId="1244"/>
    <cellStyle name="解释性文本 24" xfId="1245"/>
    <cellStyle name="解释性文本 3" xfId="1246"/>
    <cellStyle name="解释性文本 4" xfId="1247"/>
    <cellStyle name="解释性文本 5" xfId="1248"/>
    <cellStyle name="解释性文本 6" xfId="1249"/>
    <cellStyle name="解释性文本 7" xfId="1250"/>
    <cellStyle name="解释性文本 8" xfId="1251"/>
    <cellStyle name="解释性文本 9" xfId="1252"/>
    <cellStyle name="警告文本" xfId="1253"/>
    <cellStyle name="警告文本 10" xfId="1254"/>
    <cellStyle name="警告文本 11" xfId="1255"/>
    <cellStyle name="警告文本 12" xfId="1256"/>
    <cellStyle name="警告文本 13" xfId="1257"/>
    <cellStyle name="警告文本 14" xfId="1258"/>
    <cellStyle name="警告文本 15" xfId="1259"/>
    <cellStyle name="警告文本 16" xfId="1260"/>
    <cellStyle name="警告文本 17" xfId="1261"/>
    <cellStyle name="警告文本 18" xfId="1262"/>
    <cellStyle name="警告文本 19" xfId="1263"/>
    <cellStyle name="警告文本 2" xfId="1264"/>
    <cellStyle name="警告文本 20" xfId="1265"/>
    <cellStyle name="警告文本 21" xfId="1266"/>
    <cellStyle name="警告文本 22" xfId="1267"/>
    <cellStyle name="警告文本 23" xfId="1268"/>
    <cellStyle name="警告文本 24" xfId="1269"/>
    <cellStyle name="警告文本 3" xfId="1270"/>
    <cellStyle name="警告文本 4" xfId="1271"/>
    <cellStyle name="警告文本 5" xfId="1272"/>
    <cellStyle name="警告文本 6" xfId="1273"/>
    <cellStyle name="警告文本 7" xfId="1274"/>
    <cellStyle name="警告文本 8" xfId="1275"/>
    <cellStyle name="警告文本 9" xfId="1276"/>
    <cellStyle name="链接单元格" xfId="1277"/>
    <cellStyle name="链接单元格 10" xfId="1278"/>
    <cellStyle name="链接单元格 11" xfId="1279"/>
    <cellStyle name="链接单元格 12" xfId="1280"/>
    <cellStyle name="链接单元格 13" xfId="1281"/>
    <cellStyle name="链接单元格 14" xfId="1282"/>
    <cellStyle name="链接单元格 15" xfId="1283"/>
    <cellStyle name="链接单元格 16" xfId="1284"/>
    <cellStyle name="链接单元格 17" xfId="1285"/>
    <cellStyle name="链接单元格 18" xfId="1286"/>
    <cellStyle name="链接单元格 19" xfId="1287"/>
    <cellStyle name="链接单元格 2" xfId="1288"/>
    <cellStyle name="链接单元格 20" xfId="1289"/>
    <cellStyle name="链接单元格 21" xfId="1290"/>
    <cellStyle name="链接单元格 22" xfId="1291"/>
    <cellStyle name="链接单元格 23" xfId="1292"/>
    <cellStyle name="链接单元格 24" xfId="1293"/>
    <cellStyle name="链接单元格 3" xfId="1294"/>
    <cellStyle name="链接单元格 4" xfId="1295"/>
    <cellStyle name="链接单元格 5" xfId="1296"/>
    <cellStyle name="链接单元格 6" xfId="1297"/>
    <cellStyle name="链接单元格 7" xfId="1298"/>
    <cellStyle name="链接单元格 8" xfId="1299"/>
    <cellStyle name="链接单元格 9" xfId="1300"/>
    <cellStyle name="霓付 [0]_97MBO" xfId="1301"/>
    <cellStyle name="霓付_97MBO" xfId="1302"/>
    <cellStyle name="烹拳 [0]_97MBO" xfId="1303"/>
    <cellStyle name="烹拳_97MBO" xfId="1304"/>
    <cellStyle name="普通_ 白土" xfId="1305"/>
    <cellStyle name="千分位[0]_ 白土" xfId="1306"/>
    <cellStyle name="千分位_ 白土" xfId="1307"/>
    <cellStyle name="千位[0]_gdhz" xfId="1308"/>
    <cellStyle name="千位_gdhz" xfId="1309"/>
    <cellStyle name="Comma" xfId="1310"/>
    <cellStyle name="Comma [0]" xfId="1311"/>
    <cellStyle name="钎霖_laroux" xfId="1312"/>
    <cellStyle name="强调文字颜色 1" xfId="1313"/>
    <cellStyle name="强调文字颜色 1 10" xfId="1314"/>
    <cellStyle name="强调文字颜色 1 11" xfId="1315"/>
    <cellStyle name="强调文字颜色 1 12" xfId="1316"/>
    <cellStyle name="强调文字颜色 1 13" xfId="1317"/>
    <cellStyle name="强调文字颜色 1 14" xfId="1318"/>
    <cellStyle name="强调文字颜色 1 15" xfId="1319"/>
    <cellStyle name="强调文字颜色 1 16" xfId="1320"/>
    <cellStyle name="强调文字颜色 1 17" xfId="1321"/>
    <cellStyle name="强调文字颜色 1 18" xfId="1322"/>
    <cellStyle name="强调文字颜色 1 19" xfId="1323"/>
    <cellStyle name="强调文字颜色 1 2" xfId="1324"/>
    <cellStyle name="强调文字颜色 1 20" xfId="1325"/>
    <cellStyle name="强调文字颜色 1 21" xfId="1326"/>
    <cellStyle name="强调文字颜色 1 22" xfId="1327"/>
    <cellStyle name="强调文字颜色 1 23" xfId="1328"/>
    <cellStyle name="强调文字颜色 1 24" xfId="1329"/>
    <cellStyle name="强调文字颜色 1 25" xfId="1330"/>
    <cellStyle name="强调文字颜色 1 3" xfId="1331"/>
    <cellStyle name="强调文字颜色 1 4" xfId="1332"/>
    <cellStyle name="强调文字颜色 1 5" xfId="1333"/>
    <cellStyle name="强调文字颜色 1 6" xfId="1334"/>
    <cellStyle name="强调文字颜色 1 7" xfId="1335"/>
    <cellStyle name="强调文字颜色 1 8" xfId="1336"/>
    <cellStyle name="强调文字颜色 1 9" xfId="1337"/>
    <cellStyle name="强调文字颜色 2" xfId="1338"/>
    <cellStyle name="强调文字颜色 2 10" xfId="1339"/>
    <cellStyle name="强调文字颜色 2 11" xfId="1340"/>
    <cellStyle name="强调文字颜色 2 12" xfId="1341"/>
    <cellStyle name="强调文字颜色 2 13" xfId="1342"/>
    <cellStyle name="强调文字颜色 2 14" xfId="1343"/>
    <cellStyle name="强调文字颜色 2 15" xfId="1344"/>
    <cellStyle name="强调文字颜色 2 16" xfId="1345"/>
    <cellStyle name="强调文字颜色 2 17" xfId="1346"/>
    <cellStyle name="强调文字颜色 2 18" xfId="1347"/>
    <cellStyle name="强调文字颜色 2 19" xfId="1348"/>
    <cellStyle name="强调文字颜色 2 2" xfId="1349"/>
    <cellStyle name="强调文字颜色 2 20" xfId="1350"/>
    <cellStyle name="强调文字颜色 2 21" xfId="1351"/>
    <cellStyle name="强调文字颜色 2 22" xfId="1352"/>
    <cellStyle name="强调文字颜色 2 23" xfId="1353"/>
    <cellStyle name="强调文字颜色 2 24" xfId="1354"/>
    <cellStyle name="强调文字颜色 2 3" xfId="1355"/>
    <cellStyle name="强调文字颜色 2 4" xfId="1356"/>
    <cellStyle name="强调文字颜色 2 5" xfId="1357"/>
    <cellStyle name="强调文字颜色 2 6" xfId="1358"/>
    <cellStyle name="强调文字颜色 2 7" xfId="1359"/>
    <cellStyle name="强调文字颜色 2 8" xfId="1360"/>
    <cellStyle name="强调文字颜色 2 9" xfId="1361"/>
    <cellStyle name="强调文字颜色 3" xfId="1362"/>
    <cellStyle name="强调文字颜色 3 10" xfId="1363"/>
    <cellStyle name="强调文字颜色 3 11" xfId="1364"/>
    <cellStyle name="强调文字颜色 3 12" xfId="1365"/>
    <cellStyle name="强调文字颜色 3 13" xfId="1366"/>
    <cellStyle name="强调文字颜色 3 14" xfId="1367"/>
    <cellStyle name="强调文字颜色 3 15" xfId="1368"/>
    <cellStyle name="强调文字颜色 3 16" xfId="1369"/>
    <cellStyle name="强调文字颜色 3 17" xfId="1370"/>
    <cellStyle name="强调文字颜色 3 18" xfId="1371"/>
    <cellStyle name="强调文字颜色 3 19" xfId="1372"/>
    <cellStyle name="强调文字颜色 3 2" xfId="1373"/>
    <cellStyle name="强调文字颜色 3 20" xfId="1374"/>
    <cellStyle name="强调文字颜色 3 21" xfId="1375"/>
    <cellStyle name="强调文字颜色 3 22" xfId="1376"/>
    <cellStyle name="强调文字颜色 3 23" xfId="1377"/>
    <cellStyle name="强调文字颜色 3 24" xfId="1378"/>
    <cellStyle name="强调文字颜色 3 3" xfId="1379"/>
    <cellStyle name="强调文字颜色 3 4" xfId="1380"/>
    <cellStyle name="强调文字颜色 3 5" xfId="1381"/>
    <cellStyle name="强调文字颜色 3 6" xfId="1382"/>
    <cellStyle name="强调文字颜色 3 7" xfId="1383"/>
    <cellStyle name="强调文字颜色 3 8" xfId="1384"/>
    <cellStyle name="强调文字颜色 3 9" xfId="1385"/>
    <cellStyle name="强调文字颜色 4" xfId="1386"/>
    <cellStyle name="强调文字颜色 4 10" xfId="1387"/>
    <cellStyle name="强调文字颜色 4 11" xfId="1388"/>
    <cellStyle name="强调文字颜色 4 12" xfId="1389"/>
    <cellStyle name="强调文字颜色 4 13" xfId="1390"/>
    <cellStyle name="强调文字颜色 4 14" xfId="1391"/>
    <cellStyle name="强调文字颜色 4 15" xfId="1392"/>
    <cellStyle name="强调文字颜色 4 16" xfId="1393"/>
    <cellStyle name="强调文字颜色 4 17" xfId="1394"/>
    <cellStyle name="强调文字颜色 4 18" xfId="1395"/>
    <cellStyle name="强调文字颜色 4 19" xfId="1396"/>
    <cellStyle name="强调文字颜色 4 2" xfId="1397"/>
    <cellStyle name="强调文字颜色 4 20" xfId="1398"/>
    <cellStyle name="强调文字颜色 4 21" xfId="1399"/>
    <cellStyle name="强调文字颜色 4 22" xfId="1400"/>
    <cellStyle name="强调文字颜色 4 23" xfId="1401"/>
    <cellStyle name="强调文字颜色 4 24" xfId="1402"/>
    <cellStyle name="强调文字颜色 4 25" xfId="1403"/>
    <cellStyle name="强调文字颜色 4 3" xfId="1404"/>
    <cellStyle name="强调文字颜色 4 4" xfId="1405"/>
    <cellStyle name="强调文字颜色 4 5" xfId="1406"/>
    <cellStyle name="强调文字颜色 4 6" xfId="1407"/>
    <cellStyle name="强调文字颜色 4 7" xfId="1408"/>
    <cellStyle name="强调文字颜色 4 8" xfId="1409"/>
    <cellStyle name="强调文字颜色 4 9" xfId="1410"/>
    <cellStyle name="强调文字颜色 5" xfId="1411"/>
    <cellStyle name="强调文字颜色 5 10" xfId="1412"/>
    <cellStyle name="强调文字颜色 5 11" xfId="1413"/>
    <cellStyle name="强调文字颜色 5 12" xfId="1414"/>
    <cellStyle name="强调文字颜色 5 13" xfId="1415"/>
    <cellStyle name="强调文字颜色 5 14" xfId="1416"/>
    <cellStyle name="强调文字颜色 5 15" xfId="1417"/>
    <cellStyle name="强调文字颜色 5 16" xfId="1418"/>
    <cellStyle name="强调文字颜色 5 17" xfId="1419"/>
    <cellStyle name="强调文字颜色 5 18" xfId="1420"/>
    <cellStyle name="强调文字颜色 5 19" xfId="1421"/>
    <cellStyle name="强调文字颜色 5 2" xfId="1422"/>
    <cellStyle name="强调文字颜色 5 20" xfId="1423"/>
    <cellStyle name="强调文字颜色 5 21" xfId="1424"/>
    <cellStyle name="强调文字颜色 5 22" xfId="1425"/>
    <cellStyle name="强调文字颜色 5 23" xfId="1426"/>
    <cellStyle name="强调文字颜色 5 24" xfId="1427"/>
    <cellStyle name="强调文字颜色 5 3" xfId="1428"/>
    <cellStyle name="强调文字颜色 5 4" xfId="1429"/>
    <cellStyle name="强调文字颜色 5 5" xfId="1430"/>
    <cellStyle name="强调文字颜色 5 6" xfId="1431"/>
    <cellStyle name="强调文字颜色 5 7" xfId="1432"/>
    <cellStyle name="强调文字颜色 5 8" xfId="1433"/>
    <cellStyle name="强调文字颜色 5 9" xfId="1434"/>
    <cellStyle name="强调文字颜色 6" xfId="1435"/>
    <cellStyle name="强调文字颜色 6 10" xfId="1436"/>
    <cellStyle name="强调文字颜色 6 11" xfId="1437"/>
    <cellStyle name="强调文字颜色 6 12" xfId="1438"/>
    <cellStyle name="强调文字颜色 6 13" xfId="1439"/>
    <cellStyle name="强调文字颜色 6 14" xfId="1440"/>
    <cellStyle name="强调文字颜色 6 15" xfId="1441"/>
    <cellStyle name="强调文字颜色 6 16" xfId="1442"/>
    <cellStyle name="强调文字颜色 6 17" xfId="1443"/>
    <cellStyle name="强调文字颜色 6 18" xfId="1444"/>
    <cellStyle name="强调文字颜色 6 19" xfId="1445"/>
    <cellStyle name="强调文字颜色 6 2" xfId="1446"/>
    <cellStyle name="强调文字颜色 6 20" xfId="1447"/>
    <cellStyle name="强调文字颜色 6 21" xfId="1448"/>
    <cellStyle name="强调文字颜色 6 22" xfId="1449"/>
    <cellStyle name="强调文字颜色 6 23" xfId="1450"/>
    <cellStyle name="强调文字颜色 6 24" xfId="1451"/>
    <cellStyle name="强调文字颜色 6 3" xfId="1452"/>
    <cellStyle name="强调文字颜色 6 4" xfId="1453"/>
    <cellStyle name="强调文字颜色 6 5" xfId="1454"/>
    <cellStyle name="强调文字颜色 6 6" xfId="1455"/>
    <cellStyle name="强调文字颜色 6 7" xfId="1456"/>
    <cellStyle name="强调文字颜色 6 8" xfId="1457"/>
    <cellStyle name="强调文字颜色 6 9" xfId="1458"/>
    <cellStyle name="适中" xfId="1459"/>
    <cellStyle name="适中 10" xfId="1460"/>
    <cellStyle name="适中 11" xfId="1461"/>
    <cellStyle name="适中 12" xfId="1462"/>
    <cellStyle name="适中 13" xfId="1463"/>
    <cellStyle name="适中 14" xfId="1464"/>
    <cellStyle name="适中 15" xfId="1465"/>
    <cellStyle name="适中 16" xfId="1466"/>
    <cellStyle name="适中 17" xfId="1467"/>
    <cellStyle name="适中 18" xfId="1468"/>
    <cellStyle name="适中 19" xfId="1469"/>
    <cellStyle name="适中 2" xfId="1470"/>
    <cellStyle name="适中 20" xfId="1471"/>
    <cellStyle name="适中 21" xfId="1472"/>
    <cellStyle name="适中 22" xfId="1473"/>
    <cellStyle name="适中 23" xfId="1474"/>
    <cellStyle name="适中 24" xfId="1475"/>
    <cellStyle name="适中 3" xfId="1476"/>
    <cellStyle name="适中 4" xfId="1477"/>
    <cellStyle name="适中 5" xfId="1478"/>
    <cellStyle name="适中 6" xfId="1479"/>
    <cellStyle name="适中 7" xfId="1480"/>
    <cellStyle name="适中 8" xfId="1481"/>
    <cellStyle name="适中 9" xfId="1482"/>
    <cellStyle name="输出" xfId="1483"/>
    <cellStyle name="输出 10" xfId="1484"/>
    <cellStyle name="输出 11" xfId="1485"/>
    <cellStyle name="输出 12" xfId="1486"/>
    <cellStyle name="输出 13" xfId="1487"/>
    <cellStyle name="输出 14" xfId="1488"/>
    <cellStyle name="输出 15" xfId="1489"/>
    <cellStyle name="输出 16" xfId="1490"/>
    <cellStyle name="输出 17" xfId="1491"/>
    <cellStyle name="输出 18" xfId="1492"/>
    <cellStyle name="输出 19" xfId="1493"/>
    <cellStyle name="输出 2" xfId="1494"/>
    <cellStyle name="输出 20" xfId="1495"/>
    <cellStyle name="输出 21" xfId="1496"/>
    <cellStyle name="输出 22" xfId="1497"/>
    <cellStyle name="输出 23" xfId="1498"/>
    <cellStyle name="输出 24" xfId="1499"/>
    <cellStyle name="输出 25" xfId="1500"/>
    <cellStyle name="输出 3" xfId="1501"/>
    <cellStyle name="输出 4" xfId="1502"/>
    <cellStyle name="输出 5" xfId="1503"/>
    <cellStyle name="输出 6" xfId="1504"/>
    <cellStyle name="输出 7" xfId="1505"/>
    <cellStyle name="输出 8" xfId="1506"/>
    <cellStyle name="输出 9" xfId="1507"/>
    <cellStyle name="输入" xfId="1508"/>
    <cellStyle name="输入 10" xfId="1509"/>
    <cellStyle name="输入 11" xfId="1510"/>
    <cellStyle name="输入 12" xfId="1511"/>
    <cellStyle name="输入 13" xfId="1512"/>
    <cellStyle name="输入 14" xfId="1513"/>
    <cellStyle name="输入 15" xfId="1514"/>
    <cellStyle name="输入 16" xfId="1515"/>
    <cellStyle name="输入 17" xfId="1516"/>
    <cellStyle name="输入 18" xfId="1517"/>
    <cellStyle name="输入 19" xfId="1518"/>
    <cellStyle name="输入 2" xfId="1519"/>
    <cellStyle name="输入 20" xfId="1520"/>
    <cellStyle name="输入 21" xfId="1521"/>
    <cellStyle name="输入 22" xfId="1522"/>
    <cellStyle name="输入 23" xfId="1523"/>
    <cellStyle name="输入 24" xfId="1524"/>
    <cellStyle name="输入 3" xfId="1525"/>
    <cellStyle name="输入 4" xfId="1526"/>
    <cellStyle name="输入 5" xfId="1527"/>
    <cellStyle name="输入 6" xfId="1528"/>
    <cellStyle name="输入 7" xfId="1529"/>
    <cellStyle name="输入 8" xfId="1530"/>
    <cellStyle name="输入 9" xfId="1531"/>
    <cellStyle name="㼿" xfId="1532"/>
    <cellStyle name="㼿㼿" xfId="1533"/>
    <cellStyle name="㼿㼿?" xfId="1534"/>
    <cellStyle name="㼿㼿㼿㼿" xfId="1535"/>
    <cellStyle name="㼿㼿㼿㼿㼿㼿㼿" xfId="1536"/>
    <cellStyle name="样式 1" xfId="1537"/>
    <cellStyle name="样式 1 2" xfId="1538"/>
    <cellStyle name="样式 1 3" xfId="1539"/>
    <cellStyle name="一般_SGV" xfId="1540"/>
    <cellStyle name="Followed Hyperlink" xfId="1541"/>
    <cellStyle name="注释" xfId="1542"/>
    <cellStyle name="注释 10" xfId="1543"/>
    <cellStyle name="注释 11" xfId="1544"/>
    <cellStyle name="注释 12" xfId="1545"/>
    <cellStyle name="注释 13" xfId="1546"/>
    <cellStyle name="注释 14" xfId="1547"/>
    <cellStyle name="注释 15" xfId="1548"/>
    <cellStyle name="注释 16" xfId="1549"/>
    <cellStyle name="注释 17" xfId="1550"/>
    <cellStyle name="注释 18" xfId="1551"/>
    <cellStyle name="注释 19" xfId="1552"/>
    <cellStyle name="注释 2" xfId="1553"/>
    <cellStyle name="注释 20" xfId="1554"/>
    <cellStyle name="注释 21" xfId="1555"/>
    <cellStyle name="注释 22" xfId="1556"/>
    <cellStyle name="注释 23" xfId="1557"/>
    <cellStyle name="注释 24" xfId="1558"/>
    <cellStyle name="注释 3" xfId="1559"/>
    <cellStyle name="注释 4" xfId="1560"/>
    <cellStyle name="注释 5" xfId="1561"/>
    <cellStyle name="注释 6" xfId="1562"/>
    <cellStyle name="注释 7" xfId="1563"/>
    <cellStyle name="注释 8" xfId="1564"/>
    <cellStyle name="注释 9" xfId="1565"/>
    <cellStyle name="콤마 [0]_BOILER-CO1" xfId="1566"/>
    <cellStyle name="콤마_BOILER-CO1" xfId="1567"/>
    <cellStyle name="통화 [0]_BOILER-CO1" xfId="1568"/>
    <cellStyle name="통화_BOILER-CO1" xfId="1569"/>
    <cellStyle name="표준_0N-HANDLING " xfId="1570"/>
    <cellStyle name="표준_kc-elec system check list" xfId="15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018.07&#32479;&#35745;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32654;&#20025;\&#32508;&#21512;&#20998;&#26512;\2016&#24180;\2016.12\2016.12%20&#20449;&#24687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04重点"/>
      <sheetName val="172在建"/>
      <sheetName val="镇固投"/>
      <sheetName val="县工业"/>
      <sheetName val="县固定资产"/>
      <sheetName val="县供电"/>
      <sheetName val="县财政收支"/>
      <sheetName val="县社消"/>
      <sheetName val="县CPI和PPI"/>
      <sheetName val="计生"/>
      <sheetName val="户籍人口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view="pageBreakPreview" zoomScaleNormal="70" zoomScaleSheetLayoutView="100" zoomScalePageLayoutView="0" workbookViewId="0" topLeftCell="B31">
      <selection activeCell="D37" sqref="D37"/>
    </sheetView>
  </sheetViews>
  <sheetFormatPr defaultColWidth="8.75390625" defaultRowHeight="14.25"/>
  <cols>
    <col min="1" max="1" width="9.00390625" style="139" bestFit="1" customWidth="1"/>
    <col min="2" max="2" width="51.50390625" style="140" customWidth="1"/>
    <col min="3" max="3" width="14.75390625" style="140" customWidth="1"/>
    <col min="4" max="4" width="21.625" style="190" customWidth="1"/>
    <col min="5" max="5" width="21.125" style="190" customWidth="1"/>
    <col min="6" max="7" width="15.875" style="139" bestFit="1" customWidth="1"/>
    <col min="8" max="32" width="9.00390625" style="140" bestFit="1" customWidth="1"/>
    <col min="33" max="16384" width="8.75390625" style="140" customWidth="1"/>
  </cols>
  <sheetData>
    <row r="1" spans="2:5" ht="49.5" customHeight="1">
      <c r="B1" s="322" t="s">
        <v>368</v>
      </c>
      <c r="C1" s="322"/>
      <c r="D1" s="322"/>
      <c r="E1" s="322"/>
    </row>
    <row r="2" spans="2:5" ht="19.5" customHeight="1">
      <c r="B2" s="323" t="s">
        <v>0</v>
      </c>
      <c r="C2" s="323"/>
      <c r="D2" s="323"/>
      <c r="E2" s="323"/>
    </row>
    <row r="3" spans="2:5" ht="49.5" customHeight="1">
      <c r="B3" s="141" t="s">
        <v>1</v>
      </c>
      <c r="C3" s="142" t="s">
        <v>2</v>
      </c>
      <c r="D3" s="143" t="s">
        <v>3</v>
      </c>
      <c r="E3" s="144" t="s">
        <v>4</v>
      </c>
    </row>
    <row r="4" spans="2:5" ht="49.5" customHeight="1">
      <c r="B4" s="145" t="s">
        <v>5</v>
      </c>
      <c r="C4" s="146" t="s">
        <v>6</v>
      </c>
      <c r="D4" s="147" t="s">
        <v>385</v>
      </c>
      <c r="E4" s="148" t="s">
        <v>389</v>
      </c>
    </row>
    <row r="5" spans="2:5" ht="49.5" customHeight="1">
      <c r="B5" s="145" t="s">
        <v>8</v>
      </c>
      <c r="C5" s="146" t="s">
        <v>6</v>
      </c>
      <c r="D5" s="147" t="s">
        <v>386</v>
      </c>
      <c r="E5" s="148" t="s">
        <v>390</v>
      </c>
    </row>
    <row r="6" spans="2:5" ht="49.5" customHeight="1">
      <c r="B6" s="149" t="s">
        <v>341</v>
      </c>
      <c r="C6" s="146" t="s">
        <v>6</v>
      </c>
      <c r="D6" s="147" t="s">
        <v>387</v>
      </c>
      <c r="E6" s="148" t="s">
        <v>391</v>
      </c>
    </row>
    <row r="7" spans="2:5" ht="49.5" customHeight="1">
      <c r="B7" s="149" t="s">
        <v>342</v>
      </c>
      <c r="C7" s="146" t="s">
        <v>6</v>
      </c>
      <c r="D7" s="147" t="s">
        <v>388</v>
      </c>
      <c r="E7" s="148" t="s">
        <v>392</v>
      </c>
    </row>
    <row r="8" spans="2:5" ht="49.5" customHeight="1">
      <c r="B8" s="145" t="s">
        <v>9</v>
      </c>
      <c r="C8" s="146" t="s">
        <v>6</v>
      </c>
      <c r="D8" s="303" t="s">
        <v>414</v>
      </c>
      <c r="E8" s="148" t="s">
        <v>413</v>
      </c>
    </row>
    <row r="9" spans="2:5" ht="49.5" customHeight="1">
      <c r="B9" s="145" t="s">
        <v>10</v>
      </c>
      <c r="C9" s="146" t="s">
        <v>6</v>
      </c>
      <c r="D9" s="150">
        <v>28040417</v>
      </c>
      <c r="E9" s="151">
        <v>6.7</v>
      </c>
    </row>
    <row r="10" spans="2:5" ht="49.5" customHeight="1">
      <c r="B10" s="145" t="s">
        <v>11</v>
      </c>
      <c r="C10" s="146" t="s">
        <v>6</v>
      </c>
      <c r="D10" s="147" t="s">
        <v>7</v>
      </c>
      <c r="E10" s="151">
        <v>13.1</v>
      </c>
    </row>
    <row r="11" spans="2:5" ht="49.5" customHeight="1">
      <c r="B11" s="195" t="s">
        <v>349</v>
      </c>
      <c r="C11" s="146" t="s">
        <v>6</v>
      </c>
      <c r="D11" s="147" t="s">
        <v>7</v>
      </c>
      <c r="E11" s="304" t="s">
        <v>382</v>
      </c>
    </row>
    <row r="12" spans="2:5" ht="49.5" customHeight="1">
      <c r="B12" s="145" t="s">
        <v>337</v>
      </c>
      <c r="C12" s="146" t="s">
        <v>6</v>
      </c>
      <c r="D12" s="147" t="s">
        <v>7</v>
      </c>
      <c r="E12" s="305" t="s">
        <v>383</v>
      </c>
    </row>
    <row r="13" spans="2:5" ht="49.5" customHeight="1">
      <c r="B13" s="145" t="s">
        <v>12</v>
      </c>
      <c r="C13" s="146" t="s">
        <v>6</v>
      </c>
      <c r="D13" s="150">
        <v>105575</v>
      </c>
      <c r="E13" s="306">
        <v>-6.4</v>
      </c>
    </row>
    <row r="14" spans="2:5" ht="49.5" customHeight="1">
      <c r="B14" s="145" t="s">
        <v>13</v>
      </c>
      <c r="C14" s="146" t="s">
        <v>6</v>
      </c>
      <c r="D14" s="147" t="s">
        <v>374</v>
      </c>
      <c r="E14" s="148" t="s">
        <v>375</v>
      </c>
    </row>
    <row r="15" spans="2:5" ht="49.5" customHeight="1">
      <c r="B15" s="145" t="s">
        <v>14</v>
      </c>
      <c r="C15" s="146" t="s">
        <v>6</v>
      </c>
      <c r="D15" s="307">
        <v>905589</v>
      </c>
      <c r="E15" s="308">
        <v>1.5</v>
      </c>
    </row>
    <row r="16" spans="2:5" ht="49.5" customHeight="1">
      <c r="B16" s="145" t="s">
        <v>15</v>
      </c>
      <c r="C16" s="146" t="s">
        <v>6</v>
      </c>
      <c r="D16" s="307">
        <v>530451</v>
      </c>
      <c r="E16" s="308">
        <v>6</v>
      </c>
    </row>
    <row r="17" spans="2:5" ht="49.5" customHeight="1">
      <c r="B17" s="145" t="s">
        <v>16</v>
      </c>
      <c r="C17" s="146" t="s">
        <v>6</v>
      </c>
      <c r="D17" s="152">
        <v>235560</v>
      </c>
      <c r="E17" s="151">
        <v>24.6</v>
      </c>
    </row>
    <row r="18" spans="2:5" ht="49.5" customHeight="1">
      <c r="B18" s="145" t="s">
        <v>17</v>
      </c>
      <c r="C18" s="146" t="s">
        <v>6</v>
      </c>
      <c r="D18" s="152">
        <v>40006</v>
      </c>
      <c r="E18" s="148" t="s">
        <v>413</v>
      </c>
    </row>
    <row r="19" spans="2:5" ht="87" customHeight="1">
      <c r="B19" s="324" t="s">
        <v>343</v>
      </c>
      <c r="C19" s="324"/>
      <c r="D19" s="324"/>
      <c r="E19" s="324"/>
    </row>
    <row r="20" spans="2:5" ht="30" customHeight="1">
      <c r="B20" s="325"/>
      <c r="C20" s="325"/>
      <c r="D20" s="325"/>
      <c r="E20" s="325"/>
    </row>
    <row r="21" spans="2:5" ht="49.5" customHeight="1">
      <c r="B21" s="322" t="s">
        <v>18</v>
      </c>
      <c r="C21" s="322"/>
      <c r="D21" s="322"/>
      <c r="E21" s="322"/>
    </row>
    <row r="22" spans="2:5" ht="19.5" customHeight="1">
      <c r="B22" s="323" t="s">
        <v>0</v>
      </c>
      <c r="C22" s="323"/>
      <c r="D22" s="323"/>
      <c r="E22" s="323"/>
    </row>
    <row r="23" spans="2:5" ht="49.5" customHeight="1">
      <c r="B23" s="141" t="s">
        <v>1</v>
      </c>
      <c r="C23" s="142" t="s">
        <v>2</v>
      </c>
      <c r="D23" s="143" t="s">
        <v>3</v>
      </c>
      <c r="E23" s="144" t="s">
        <v>4</v>
      </c>
    </row>
    <row r="24" spans="2:5" ht="49.5" customHeight="1">
      <c r="B24" s="145" t="s">
        <v>19</v>
      </c>
      <c r="C24" s="146" t="s">
        <v>20</v>
      </c>
      <c r="D24" s="150">
        <v>893954.6</v>
      </c>
      <c r="E24" s="309">
        <v>7.79</v>
      </c>
    </row>
    <row r="25" spans="2:5" ht="49.5" customHeight="1">
      <c r="B25" s="153" t="s">
        <v>21</v>
      </c>
      <c r="C25" s="146" t="s">
        <v>20</v>
      </c>
      <c r="D25" s="150">
        <v>846179.1</v>
      </c>
      <c r="E25" s="309">
        <v>7.79</v>
      </c>
    </row>
    <row r="26" spans="2:5" ht="49.5" customHeight="1">
      <c r="B26" s="153" t="s">
        <v>22</v>
      </c>
      <c r="C26" s="146" t="s">
        <v>20</v>
      </c>
      <c r="D26" s="150">
        <v>47775.5</v>
      </c>
      <c r="E26" s="309">
        <v>7.68</v>
      </c>
    </row>
    <row r="27" spans="2:5" ht="49.5" customHeight="1">
      <c r="B27" s="145" t="s">
        <v>23</v>
      </c>
      <c r="C27" s="146" t="s">
        <v>20</v>
      </c>
      <c r="D27" s="150">
        <v>587836.1</v>
      </c>
      <c r="E27" s="309">
        <v>8.66</v>
      </c>
    </row>
    <row r="28" spans="2:5" ht="49.5" customHeight="1">
      <c r="B28" s="145" t="s">
        <v>24</v>
      </c>
      <c r="C28" s="146" t="s">
        <v>25</v>
      </c>
      <c r="D28" s="310" t="s">
        <v>362</v>
      </c>
      <c r="E28" s="305" t="s">
        <v>363</v>
      </c>
    </row>
    <row r="29" spans="2:5" ht="49.5" customHeight="1">
      <c r="B29" s="149" t="s">
        <v>344</v>
      </c>
      <c r="C29" s="154" t="s">
        <v>25</v>
      </c>
      <c r="D29" s="311" t="s">
        <v>340</v>
      </c>
      <c r="E29" s="305" t="s">
        <v>364</v>
      </c>
    </row>
    <row r="30" spans="2:5" ht="49.5" customHeight="1">
      <c r="B30" s="145" t="s">
        <v>26</v>
      </c>
      <c r="C30" s="146" t="s">
        <v>6</v>
      </c>
      <c r="D30" s="312">
        <v>1265305</v>
      </c>
      <c r="E30" s="309">
        <v>-7.4</v>
      </c>
    </row>
    <row r="31" spans="2:5" ht="49.5" customHeight="1">
      <c r="B31" s="145" t="s">
        <v>27</v>
      </c>
      <c r="C31" s="146" t="s">
        <v>6</v>
      </c>
      <c r="D31" s="313">
        <v>10697</v>
      </c>
      <c r="E31" s="309">
        <v>-88.31800564</v>
      </c>
    </row>
    <row r="32" spans="2:5" ht="49.5" customHeight="1">
      <c r="B32" s="145" t="s">
        <v>28</v>
      </c>
      <c r="C32" s="146" t="s">
        <v>29</v>
      </c>
      <c r="D32" s="314">
        <v>102.5</v>
      </c>
      <c r="E32" s="315">
        <v>2.5</v>
      </c>
    </row>
    <row r="33" spans="2:7" ht="49.5" customHeight="1">
      <c r="B33" s="145" t="s">
        <v>30</v>
      </c>
      <c r="C33" s="146" t="s">
        <v>29</v>
      </c>
      <c r="D33" s="316">
        <v>100.6</v>
      </c>
      <c r="E33" s="151">
        <v>0.6</v>
      </c>
      <c r="G33" s="139" t="s">
        <v>31</v>
      </c>
    </row>
    <row r="34" spans="2:5" ht="49.5" customHeight="1">
      <c r="B34" s="145" t="s">
        <v>32</v>
      </c>
      <c r="C34" s="146" t="s">
        <v>33</v>
      </c>
      <c r="D34" s="147" t="s">
        <v>430</v>
      </c>
      <c r="E34" s="148" t="s">
        <v>431</v>
      </c>
    </row>
    <row r="35" spans="2:5" ht="49.5" customHeight="1">
      <c r="B35" s="155" t="s">
        <v>34</v>
      </c>
      <c r="C35" s="146" t="s">
        <v>33</v>
      </c>
      <c r="D35" s="147" t="s">
        <v>432</v>
      </c>
      <c r="E35" s="148" t="s">
        <v>367</v>
      </c>
    </row>
    <row r="36" spans="2:5" ht="49.5" customHeight="1">
      <c r="B36" s="155" t="s">
        <v>35</v>
      </c>
      <c r="C36" s="146" t="s">
        <v>33</v>
      </c>
      <c r="D36" s="147" t="s">
        <v>433</v>
      </c>
      <c r="E36" s="148" t="s">
        <v>434</v>
      </c>
    </row>
    <row r="37" spans="2:5" ht="49.5" customHeight="1">
      <c r="B37" s="155" t="s">
        <v>36</v>
      </c>
      <c r="C37" s="146" t="s">
        <v>33</v>
      </c>
      <c r="D37" s="147" t="s">
        <v>435</v>
      </c>
      <c r="E37" s="148" t="s">
        <v>436</v>
      </c>
    </row>
    <row r="38" spans="2:5" ht="49.5" customHeight="1">
      <c r="B38" s="326" t="s">
        <v>37</v>
      </c>
      <c r="C38" s="324"/>
      <c r="D38" s="324"/>
      <c r="E38" s="324"/>
    </row>
    <row r="39" spans="2:5" ht="49.5" customHeight="1">
      <c r="B39" s="328"/>
      <c r="C39" s="328"/>
      <c r="D39" s="328"/>
      <c r="E39" s="328"/>
    </row>
    <row r="40" spans="2:5" ht="49.5" customHeight="1">
      <c r="B40" s="322" t="s">
        <v>38</v>
      </c>
      <c r="C40" s="322"/>
      <c r="D40" s="322"/>
      <c r="E40" s="322"/>
    </row>
    <row r="41" spans="2:5" ht="24.75" customHeight="1">
      <c r="B41" s="156"/>
      <c r="C41" s="157"/>
      <c r="D41" s="158"/>
      <c r="E41" s="159" t="s">
        <v>39</v>
      </c>
    </row>
    <row r="42" spans="2:5" ht="79.5" customHeight="1">
      <c r="B42" s="160" t="s">
        <v>40</v>
      </c>
      <c r="C42" s="161" t="s">
        <v>41</v>
      </c>
      <c r="D42" s="143" t="s">
        <v>3</v>
      </c>
      <c r="E42" s="144" t="s">
        <v>4</v>
      </c>
    </row>
    <row r="43" spans="2:5" ht="60" customHeight="1">
      <c r="B43" s="162" t="s">
        <v>345</v>
      </c>
      <c r="C43" s="163">
        <v>969</v>
      </c>
      <c r="D43" s="164">
        <v>28040417</v>
      </c>
      <c r="E43" s="165">
        <v>6.7</v>
      </c>
    </row>
    <row r="44" spans="2:5" ht="60" customHeight="1">
      <c r="B44" s="166" t="s">
        <v>42</v>
      </c>
      <c r="C44" s="167">
        <v>412</v>
      </c>
      <c r="D44" s="168">
        <v>9350886</v>
      </c>
      <c r="E44" s="165">
        <v>13.8</v>
      </c>
    </row>
    <row r="45" spans="2:5" ht="60" customHeight="1">
      <c r="B45" s="166" t="s">
        <v>43</v>
      </c>
      <c r="C45" s="167">
        <v>334</v>
      </c>
      <c r="D45" s="168">
        <v>7343710</v>
      </c>
      <c r="E45" s="165">
        <v>14.7</v>
      </c>
    </row>
    <row r="46" spans="2:5" ht="60" customHeight="1">
      <c r="B46" s="166" t="s">
        <v>44</v>
      </c>
      <c r="C46" s="167">
        <v>50</v>
      </c>
      <c r="D46" s="168">
        <v>2267030</v>
      </c>
      <c r="E46" s="165">
        <v>-12.8</v>
      </c>
    </row>
    <row r="47" spans="2:5" ht="60" customHeight="1">
      <c r="B47" s="166" t="s">
        <v>45</v>
      </c>
      <c r="C47" s="167">
        <v>229</v>
      </c>
      <c r="D47" s="168">
        <v>6657649</v>
      </c>
      <c r="E47" s="165">
        <v>9.5</v>
      </c>
    </row>
    <row r="48" spans="2:5" ht="60" customHeight="1">
      <c r="B48" s="166" t="s">
        <v>46</v>
      </c>
      <c r="C48" s="167">
        <v>19</v>
      </c>
      <c r="D48" s="168">
        <v>733683</v>
      </c>
      <c r="E48" s="165">
        <v>47.9</v>
      </c>
    </row>
    <row r="49" spans="2:5" ht="60" customHeight="1">
      <c r="B49" s="166" t="s">
        <v>47</v>
      </c>
      <c r="C49" s="167">
        <v>101</v>
      </c>
      <c r="D49" s="168">
        <v>2755988</v>
      </c>
      <c r="E49" s="165">
        <v>-4</v>
      </c>
    </row>
    <row r="50" spans="2:5" ht="60" customHeight="1">
      <c r="B50" s="166" t="s">
        <v>48</v>
      </c>
      <c r="C50" s="167">
        <v>68</v>
      </c>
      <c r="D50" s="168">
        <v>2558614</v>
      </c>
      <c r="E50" s="165">
        <v>3.6</v>
      </c>
    </row>
    <row r="51" spans="2:5" ht="60" customHeight="1">
      <c r="B51" s="166" t="s">
        <v>49</v>
      </c>
      <c r="C51" s="167">
        <v>90</v>
      </c>
      <c r="D51" s="168">
        <v>4025968</v>
      </c>
      <c r="E51" s="165">
        <v>10.1</v>
      </c>
    </row>
    <row r="52" spans="2:5" ht="60" customHeight="1">
      <c r="B52" s="166" t="s">
        <v>50</v>
      </c>
      <c r="C52" s="167">
        <v>26</v>
      </c>
      <c r="D52" s="168">
        <v>1731338</v>
      </c>
      <c r="E52" s="165">
        <v>7.3</v>
      </c>
    </row>
    <row r="53" spans="2:5" ht="60" customHeight="1">
      <c r="B53" s="166" t="s">
        <v>51</v>
      </c>
      <c r="C53" s="167">
        <v>24</v>
      </c>
      <c r="D53" s="168">
        <v>639698</v>
      </c>
      <c r="E53" s="165">
        <v>6.4</v>
      </c>
    </row>
    <row r="54" spans="2:5" ht="60" customHeight="1">
      <c r="B54" s="166" t="s">
        <v>52</v>
      </c>
      <c r="C54" s="167">
        <v>19</v>
      </c>
      <c r="D54" s="168">
        <v>424281</v>
      </c>
      <c r="E54" s="165">
        <v>13.4</v>
      </c>
    </row>
    <row r="55" spans="2:5" ht="56.25" customHeight="1">
      <c r="B55" s="329" t="s">
        <v>53</v>
      </c>
      <c r="C55" s="329"/>
      <c r="D55" s="329"/>
      <c r="E55" s="329"/>
    </row>
    <row r="56" spans="2:5" ht="45" customHeight="1">
      <c r="B56" s="169"/>
      <c r="C56" s="205"/>
      <c r="D56" s="170"/>
      <c r="E56" s="171"/>
    </row>
    <row r="57" spans="2:5" ht="49.5" customHeight="1">
      <c r="B57" s="322" t="s">
        <v>54</v>
      </c>
      <c r="C57" s="322"/>
      <c r="D57" s="322"/>
      <c r="E57" s="322"/>
    </row>
    <row r="58" spans="2:5" ht="19.5" customHeight="1">
      <c r="B58" s="327"/>
      <c r="C58" s="327"/>
      <c r="D58" s="327"/>
      <c r="E58" s="327"/>
    </row>
    <row r="59" spans="2:5" ht="90" customHeight="1">
      <c r="B59" s="160" t="s">
        <v>55</v>
      </c>
      <c r="C59" s="161" t="s">
        <v>2</v>
      </c>
      <c r="D59" s="143" t="s">
        <v>3</v>
      </c>
      <c r="E59" s="144" t="s">
        <v>4</v>
      </c>
    </row>
    <row r="60" spans="2:5" ht="90" customHeight="1">
      <c r="B60" s="172" t="s">
        <v>56</v>
      </c>
      <c r="C60" s="173" t="s">
        <v>6</v>
      </c>
      <c r="D60" s="147" t="s">
        <v>374</v>
      </c>
      <c r="E60" s="148" t="s">
        <v>375</v>
      </c>
    </row>
    <row r="61" spans="2:5" ht="90" customHeight="1">
      <c r="B61" s="172" t="s">
        <v>57</v>
      </c>
      <c r="C61" s="173" t="s">
        <v>6</v>
      </c>
      <c r="D61" s="174">
        <v>1510297</v>
      </c>
      <c r="E61" s="151">
        <v>-13</v>
      </c>
    </row>
    <row r="62" spans="2:5" ht="90" customHeight="1">
      <c r="B62" s="175" t="s">
        <v>346</v>
      </c>
      <c r="C62" s="173" t="s">
        <v>6</v>
      </c>
      <c r="D62" s="174">
        <v>1454215</v>
      </c>
      <c r="E62" s="151">
        <v>-13.7</v>
      </c>
    </row>
    <row r="63" spans="2:5" ht="90" customHeight="1">
      <c r="B63" s="175" t="s">
        <v>347</v>
      </c>
      <c r="C63" s="173" t="s">
        <v>6</v>
      </c>
      <c r="D63" s="174">
        <v>56082</v>
      </c>
      <c r="E63" s="151">
        <v>11.3</v>
      </c>
    </row>
    <row r="64" spans="2:5" ht="90" customHeight="1">
      <c r="B64" s="172" t="s">
        <v>58</v>
      </c>
      <c r="C64" s="173" t="s">
        <v>6</v>
      </c>
      <c r="D64" s="147" t="s">
        <v>7</v>
      </c>
      <c r="E64" s="151">
        <v>13.1</v>
      </c>
    </row>
    <row r="65" spans="2:5" ht="90" customHeight="1">
      <c r="B65" s="176" t="s">
        <v>59</v>
      </c>
      <c r="C65" s="173" t="s">
        <v>6</v>
      </c>
      <c r="D65" s="147" t="s">
        <v>7</v>
      </c>
      <c r="E65" s="309">
        <v>6.3</v>
      </c>
    </row>
    <row r="66" spans="2:5" ht="90" customHeight="1">
      <c r="B66" s="176" t="s">
        <v>60</v>
      </c>
      <c r="C66" s="173" t="s">
        <v>6</v>
      </c>
      <c r="D66" s="174">
        <v>1194264</v>
      </c>
      <c r="E66" s="309">
        <v>32.1</v>
      </c>
    </row>
    <row r="67" spans="2:5" ht="85.5" customHeight="1">
      <c r="B67" s="326" t="s">
        <v>348</v>
      </c>
      <c r="C67" s="324"/>
      <c r="D67" s="324"/>
      <c r="E67" s="324"/>
    </row>
    <row r="68" spans="2:5" ht="45" customHeight="1">
      <c r="B68" s="169"/>
      <c r="C68" s="205"/>
      <c r="D68" s="170"/>
      <c r="E68" s="177"/>
    </row>
    <row r="69" spans="2:5" ht="49.5" customHeight="1">
      <c r="B69" s="322" t="s">
        <v>61</v>
      </c>
      <c r="C69" s="322"/>
      <c r="D69" s="322"/>
      <c r="E69" s="322"/>
    </row>
    <row r="70" spans="2:5" ht="19.5" customHeight="1">
      <c r="B70" s="327"/>
      <c r="C70" s="327"/>
      <c r="D70" s="327"/>
      <c r="E70" s="327"/>
    </row>
    <row r="71" spans="2:5" ht="79.5" customHeight="1">
      <c r="B71" s="160" t="s">
        <v>55</v>
      </c>
      <c r="C71" s="161" t="s">
        <v>2</v>
      </c>
      <c r="D71" s="143" t="s">
        <v>3</v>
      </c>
      <c r="E71" s="144" t="s">
        <v>4</v>
      </c>
    </row>
    <row r="72" spans="2:5" ht="79.5" customHeight="1">
      <c r="B72" s="155" t="s">
        <v>62</v>
      </c>
      <c r="C72" s="178" t="s">
        <v>6</v>
      </c>
      <c r="D72" s="179">
        <v>2383414.606</v>
      </c>
      <c r="E72" s="151">
        <v>5.9</v>
      </c>
    </row>
    <row r="73" spans="2:5" ht="79.5" customHeight="1">
      <c r="B73" s="155" t="s">
        <v>63</v>
      </c>
      <c r="C73" s="178" t="s">
        <v>6</v>
      </c>
      <c r="D73" s="174">
        <v>2145073</v>
      </c>
      <c r="E73" s="151">
        <v>4.6</v>
      </c>
    </row>
    <row r="74" spans="2:5" ht="79.5" customHeight="1">
      <c r="B74" s="180" t="s">
        <v>64</v>
      </c>
      <c r="C74" s="181" t="s">
        <v>335</v>
      </c>
      <c r="D74" s="147" t="s">
        <v>7</v>
      </c>
      <c r="E74" s="148" t="s">
        <v>7</v>
      </c>
    </row>
    <row r="75" spans="2:5" ht="79.5" customHeight="1">
      <c r="B75" s="182" t="s">
        <v>65</v>
      </c>
      <c r="C75" s="181" t="s">
        <v>335</v>
      </c>
      <c r="D75" s="147" t="s">
        <v>7</v>
      </c>
      <c r="E75" s="148" t="s">
        <v>7</v>
      </c>
    </row>
    <row r="76" spans="2:5" ht="79.5" customHeight="1">
      <c r="B76" s="155" t="s">
        <v>66</v>
      </c>
      <c r="C76" s="178" t="s">
        <v>25</v>
      </c>
      <c r="D76" s="317" t="s">
        <v>425</v>
      </c>
      <c r="E76" s="318" t="s">
        <v>426</v>
      </c>
    </row>
    <row r="77" spans="2:5" ht="79.5" customHeight="1">
      <c r="B77" s="155" t="s">
        <v>67</v>
      </c>
      <c r="C77" s="178" t="s">
        <v>6</v>
      </c>
      <c r="D77" s="152">
        <v>258207</v>
      </c>
      <c r="E77" s="151">
        <v>15.3</v>
      </c>
    </row>
    <row r="78" spans="2:5" ht="79.5" customHeight="1">
      <c r="B78" s="155" t="s">
        <v>68</v>
      </c>
      <c r="C78" s="178" t="s">
        <v>6</v>
      </c>
      <c r="D78" s="152">
        <v>235560</v>
      </c>
      <c r="E78" s="151">
        <v>24.6</v>
      </c>
    </row>
    <row r="79" spans="2:5" ht="79.5" customHeight="1">
      <c r="B79" s="155" t="s">
        <v>69</v>
      </c>
      <c r="C79" s="178" t="s">
        <v>6</v>
      </c>
      <c r="D79" s="152">
        <v>3775492</v>
      </c>
      <c r="E79" s="151">
        <v>1.5</v>
      </c>
    </row>
    <row r="80" spans="2:5" ht="79.5" customHeight="1">
      <c r="B80" s="172" t="s">
        <v>70</v>
      </c>
      <c r="C80" s="173"/>
      <c r="D80" s="152"/>
      <c r="E80" s="183"/>
    </row>
    <row r="81" spans="2:5" ht="79.5" customHeight="1">
      <c r="B81" s="172" t="s">
        <v>71</v>
      </c>
      <c r="C81" s="173" t="s">
        <v>6</v>
      </c>
      <c r="D81" s="152">
        <v>40006</v>
      </c>
      <c r="E81" s="148" t="s">
        <v>427</v>
      </c>
    </row>
    <row r="82" spans="2:5" ht="51" customHeight="1">
      <c r="B82" s="184"/>
      <c r="C82" s="185"/>
      <c r="D82" s="186"/>
      <c r="E82" s="186"/>
    </row>
    <row r="83" spans="2:5" ht="49.5" customHeight="1">
      <c r="B83" s="322" t="s">
        <v>72</v>
      </c>
      <c r="C83" s="322"/>
      <c r="D83" s="322"/>
      <c r="E83" s="322"/>
    </row>
    <row r="84" spans="2:5" ht="19.5" customHeight="1">
      <c r="B84" s="169"/>
      <c r="C84" s="205"/>
      <c r="D84" s="170"/>
      <c r="E84" s="170"/>
    </row>
    <row r="85" spans="2:5" ht="60" customHeight="1">
      <c r="B85" s="141" t="s">
        <v>55</v>
      </c>
      <c r="C85" s="142" t="s">
        <v>2</v>
      </c>
      <c r="D85" s="143" t="s">
        <v>3</v>
      </c>
      <c r="E85" s="144" t="s">
        <v>4</v>
      </c>
    </row>
    <row r="86" spans="2:5" ht="51.75" customHeight="1">
      <c r="B86" s="172" t="s">
        <v>73</v>
      </c>
      <c r="C86" s="173" t="s">
        <v>6</v>
      </c>
      <c r="D86" s="307">
        <v>905589</v>
      </c>
      <c r="E86" s="308">
        <v>1.5</v>
      </c>
    </row>
    <row r="87" spans="2:5" ht="51.75" customHeight="1">
      <c r="B87" s="172" t="s">
        <v>74</v>
      </c>
      <c r="C87" s="173" t="s">
        <v>6</v>
      </c>
      <c r="D87" s="307">
        <v>530451</v>
      </c>
      <c r="E87" s="308">
        <v>6</v>
      </c>
    </row>
    <row r="88" spans="2:5" ht="51.75" customHeight="1">
      <c r="B88" s="172" t="s">
        <v>75</v>
      </c>
      <c r="C88" s="173" t="s">
        <v>6</v>
      </c>
      <c r="D88" s="307">
        <v>375138</v>
      </c>
      <c r="E88" s="308">
        <v>-4.3</v>
      </c>
    </row>
    <row r="89" spans="2:5" ht="51.75" customHeight="1">
      <c r="B89" s="172" t="s">
        <v>76</v>
      </c>
      <c r="C89" s="173" t="s">
        <v>6</v>
      </c>
      <c r="D89" s="307">
        <v>901118</v>
      </c>
      <c r="E89" s="308">
        <v>13.6</v>
      </c>
    </row>
    <row r="90" spans="2:5" ht="51.75" customHeight="1">
      <c r="B90" s="172" t="s">
        <v>77</v>
      </c>
      <c r="C90" s="173" t="s">
        <v>6</v>
      </c>
      <c r="D90" s="303" t="s">
        <v>366</v>
      </c>
      <c r="E90" s="148" t="s">
        <v>367</v>
      </c>
    </row>
    <row r="91" spans="2:5" ht="51.75" customHeight="1">
      <c r="B91" s="187" t="s">
        <v>31</v>
      </c>
      <c r="C91" s="188" t="s">
        <v>31</v>
      </c>
      <c r="D91" s="319" t="s">
        <v>360</v>
      </c>
      <c r="E91" s="189" t="s">
        <v>78</v>
      </c>
    </row>
    <row r="92" spans="2:5" ht="51.75" customHeight="1">
      <c r="B92" s="172" t="s">
        <v>79</v>
      </c>
      <c r="C92" s="173" t="s">
        <v>6</v>
      </c>
      <c r="D92" s="319">
        <v>12050071</v>
      </c>
      <c r="E92" s="320">
        <v>11.3</v>
      </c>
    </row>
    <row r="93" spans="2:5" ht="51.75" customHeight="1">
      <c r="B93" s="172" t="s">
        <v>80</v>
      </c>
      <c r="C93" s="173" t="s">
        <v>6</v>
      </c>
      <c r="D93" s="319">
        <v>8578300</v>
      </c>
      <c r="E93" s="320">
        <v>11.8</v>
      </c>
    </row>
    <row r="94" spans="2:5" s="139" customFormat="1" ht="51.75" customHeight="1">
      <c r="B94" s="172" t="s">
        <v>81</v>
      </c>
      <c r="C94" s="173" t="s">
        <v>6</v>
      </c>
      <c r="D94" s="319">
        <v>9663391</v>
      </c>
      <c r="E94" s="320">
        <v>14.4</v>
      </c>
    </row>
    <row r="95" spans="2:5" s="139" customFormat="1" ht="51.75" customHeight="1">
      <c r="B95" s="172" t="s">
        <v>82</v>
      </c>
      <c r="C95" s="173" t="s">
        <v>6</v>
      </c>
      <c r="D95" s="319">
        <v>1235772</v>
      </c>
      <c r="E95" s="148" t="s">
        <v>7</v>
      </c>
    </row>
    <row r="96" spans="2:5" s="139" customFormat="1" ht="51.75" customHeight="1">
      <c r="B96" s="172" t="s">
        <v>83</v>
      </c>
      <c r="C96" s="173" t="s">
        <v>6</v>
      </c>
      <c r="D96" s="319">
        <v>2633407</v>
      </c>
      <c r="E96" s="148" t="s">
        <v>7</v>
      </c>
    </row>
    <row r="97" spans="2:5" ht="51.75" customHeight="1">
      <c r="B97" s="172" t="s">
        <v>84</v>
      </c>
      <c r="C97" s="173" t="s">
        <v>6</v>
      </c>
      <c r="D97" s="319">
        <v>3833369</v>
      </c>
      <c r="E97" s="148" t="s">
        <v>7</v>
      </c>
    </row>
    <row r="98" spans="2:5" ht="51.75" customHeight="1">
      <c r="B98" s="172" t="s">
        <v>85</v>
      </c>
      <c r="C98" s="173" t="s">
        <v>6</v>
      </c>
      <c r="D98" s="321">
        <v>1712174</v>
      </c>
      <c r="E98" s="148" t="s">
        <v>7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67:E67"/>
    <mergeCell ref="B69:E69"/>
    <mergeCell ref="B70:E70"/>
    <mergeCell ref="B83:E83"/>
    <mergeCell ref="B38:E38"/>
    <mergeCell ref="B39:E39"/>
    <mergeCell ref="B40:E40"/>
    <mergeCell ref="B55:E55"/>
    <mergeCell ref="B57:E57"/>
    <mergeCell ref="B58:E58"/>
    <mergeCell ref="B1:E1"/>
    <mergeCell ref="B2:E2"/>
    <mergeCell ref="B19:E19"/>
    <mergeCell ref="B20:E20"/>
    <mergeCell ref="B21:E21"/>
    <mergeCell ref="B22:E22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8" max="4" man="1"/>
    <brk id="55" max="4" man="1"/>
    <brk id="67" max="4" man="1"/>
    <brk id="82" max="4" man="1"/>
    <brk id="9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8.75390625" defaultRowHeight="14.25"/>
  <cols>
    <col min="1" max="2" width="17.625" style="27" customWidth="1"/>
    <col min="3" max="3" width="13.625" style="27" customWidth="1"/>
    <col min="4" max="4" width="17.625" style="27" customWidth="1"/>
    <col min="5" max="5" width="13.625" style="27" customWidth="1"/>
    <col min="6" max="32" width="9.00390625" style="27" bestFit="1" customWidth="1"/>
    <col min="33" max="16384" width="8.75390625" style="27" customWidth="1"/>
  </cols>
  <sheetData>
    <row r="1" spans="1:5" ht="27" customHeight="1">
      <c r="A1" s="403" t="s">
        <v>262</v>
      </c>
      <c r="B1" s="403"/>
      <c r="C1" s="403"/>
      <c r="D1" s="403"/>
      <c r="E1" s="403"/>
    </row>
    <row r="2" spans="1:5" ht="18.75">
      <c r="A2" s="367" t="s">
        <v>419</v>
      </c>
      <c r="B2" s="367"/>
      <c r="C2" s="367"/>
      <c r="D2" s="367"/>
      <c r="E2" s="367"/>
    </row>
    <row r="3" spans="1:5" ht="37.5" customHeight="1">
      <c r="A3" s="51"/>
      <c r="B3" s="213" t="s">
        <v>263</v>
      </c>
      <c r="C3" s="213" t="s">
        <v>264</v>
      </c>
      <c r="D3" s="213" t="s">
        <v>265</v>
      </c>
      <c r="E3" s="212" t="s">
        <v>266</v>
      </c>
    </row>
    <row r="4" spans="1:10" ht="37.5" customHeight="1">
      <c r="A4" s="34" t="s">
        <v>267</v>
      </c>
      <c r="B4" s="262">
        <v>-2.4</v>
      </c>
      <c r="C4" s="262">
        <v>-2.9</v>
      </c>
      <c r="D4" s="263">
        <v>962.83</v>
      </c>
      <c r="E4" s="264">
        <v>5</v>
      </c>
      <c r="J4" s="54"/>
    </row>
    <row r="5" spans="1:10" ht="37.5" customHeight="1">
      <c r="A5" s="35" t="s">
        <v>268</v>
      </c>
      <c r="B5" s="262">
        <v>15.3</v>
      </c>
      <c r="C5" s="262">
        <v>41.1</v>
      </c>
      <c r="D5" s="263">
        <v>49.88</v>
      </c>
      <c r="E5" s="264">
        <v>34.6</v>
      </c>
      <c r="J5" s="54"/>
    </row>
    <row r="6" spans="1:5" ht="37.5" customHeight="1">
      <c r="A6" s="52" t="s">
        <v>269</v>
      </c>
      <c r="B6" s="262">
        <v>-49.6</v>
      </c>
      <c r="C6" s="262">
        <v>-88.7</v>
      </c>
      <c r="D6" s="263">
        <v>9.63</v>
      </c>
      <c r="E6" s="264">
        <v>-39.9</v>
      </c>
    </row>
    <row r="7" spans="1:5" ht="37.5" customHeight="1">
      <c r="A7" s="35" t="s">
        <v>270</v>
      </c>
      <c r="B7" s="262">
        <v>-14.8</v>
      </c>
      <c r="C7" s="262">
        <v>11.6</v>
      </c>
      <c r="D7" s="263">
        <v>104.11</v>
      </c>
      <c r="E7" s="264">
        <v>-21.4</v>
      </c>
    </row>
    <row r="8" spans="1:5" ht="37.5" customHeight="1">
      <c r="A8" s="35" t="s">
        <v>271</v>
      </c>
      <c r="B8" s="262">
        <v>1.9</v>
      </c>
      <c r="C8" s="262">
        <v>-14.7</v>
      </c>
      <c r="D8" s="263">
        <v>49.84</v>
      </c>
      <c r="E8" s="264">
        <v>4.6</v>
      </c>
    </row>
    <row r="9" spans="1:5" ht="37.5" customHeight="1">
      <c r="A9" s="35" t="s">
        <v>272</v>
      </c>
      <c r="B9" s="262">
        <v>-16.6</v>
      </c>
      <c r="C9" s="262">
        <v>48.4</v>
      </c>
      <c r="D9" s="263">
        <v>41.11</v>
      </c>
      <c r="E9" s="264">
        <v>-49.6</v>
      </c>
    </row>
    <row r="10" spans="1:5" ht="37.5" customHeight="1">
      <c r="A10" s="35" t="s">
        <v>273</v>
      </c>
      <c r="B10" s="262">
        <v>-16.5</v>
      </c>
      <c r="C10" s="262">
        <v>10.9</v>
      </c>
      <c r="D10" s="263">
        <v>60.31</v>
      </c>
      <c r="E10" s="264">
        <v>-13</v>
      </c>
    </row>
    <row r="11" spans="1:5" ht="37.5" customHeight="1">
      <c r="A11" s="35" t="s">
        <v>274</v>
      </c>
      <c r="B11" s="262">
        <v>-2.7</v>
      </c>
      <c r="C11" s="262">
        <v>-3.4</v>
      </c>
      <c r="D11" s="263">
        <v>182.91</v>
      </c>
      <c r="E11" s="264">
        <v>18.2</v>
      </c>
    </row>
    <row r="12" spans="1:10" ht="37.5" customHeight="1">
      <c r="A12" s="35" t="s">
        <v>275</v>
      </c>
      <c r="B12" s="262">
        <v>13.1</v>
      </c>
      <c r="C12" s="262">
        <v>7.8</v>
      </c>
      <c r="D12" s="263">
        <v>119.43</v>
      </c>
      <c r="E12" s="264">
        <v>32.1</v>
      </c>
      <c r="G12" s="27">
        <f>RANK(B12,B5:B17)</f>
        <v>2</v>
      </c>
      <c r="H12" s="27">
        <f>RANK(C12,C5:C17)</f>
        <v>7</v>
      </c>
      <c r="J12" s="27">
        <f>RANK(E12,E5:E17)</f>
        <v>3</v>
      </c>
    </row>
    <row r="13" spans="1:5" ht="37.5" customHeight="1">
      <c r="A13" s="35" t="s">
        <v>276</v>
      </c>
      <c r="B13" s="262">
        <v>-1.9</v>
      </c>
      <c r="C13" s="262">
        <v>-11.2</v>
      </c>
      <c r="D13" s="263">
        <v>71.34</v>
      </c>
      <c r="E13" s="264">
        <v>8.2</v>
      </c>
    </row>
    <row r="14" spans="1:5" ht="37.5" customHeight="1">
      <c r="A14" s="35" t="s">
        <v>277</v>
      </c>
      <c r="B14" s="262">
        <v>-3.3</v>
      </c>
      <c r="C14" s="262">
        <v>-59.4</v>
      </c>
      <c r="D14" s="263">
        <v>80.71</v>
      </c>
      <c r="E14" s="264">
        <v>31.9</v>
      </c>
    </row>
    <row r="15" spans="1:5" ht="37.5" customHeight="1">
      <c r="A15" s="35" t="s">
        <v>278</v>
      </c>
      <c r="B15" s="262">
        <v>1.3</v>
      </c>
      <c r="C15" s="262">
        <v>-17.5</v>
      </c>
      <c r="D15" s="263">
        <v>124.94</v>
      </c>
      <c r="E15" s="264">
        <v>18.6</v>
      </c>
    </row>
    <row r="16" spans="1:5" ht="37.5" customHeight="1">
      <c r="A16" s="35" t="s">
        <v>279</v>
      </c>
      <c r="B16" s="262">
        <v>0.7</v>
      </c>
      <c r="C16" s="262">
        <v>20</v>
      </c>
      <c r="D16" s="263">
        <v>25.61</v>
      </c>
      <c r="E16" s="264">
        <v>42.4</v>
      </c>
    </row>
    <row r="17" spans="1:5" ht="37.5" customHeight="1">
      <c r="A17" s="35" t="s">
        <v>280</v>
      </c>
      <c r="B17" s="262">
        <v>6.9</v>
      </c>
      <c r="C17" s="262">
        <v>11.1</v>
      </c>
      <c r="D17" s="263">
        <v>43</v>
      </c>
      <c r="E17" s="264">
        <v>16.5</v>
      </c>
    </row>
    <row r="18" spans="1:5" ht="48.75" customHeight="1">
      <c r="A18" s="404" t="s">
        <v>336</v>
      </c>
      <c r="B18" s="404"/>
      <c r="C18" s="404"/>
      <c r="D18" s="404"/>
      <c r="E18" s="404"/>
    </row>
    <row r="20" ht="14.25">
      <c r="B20" s="53"/>
    </row>
    <row r="21" ht="14.25">
      <c r="B21" s="53"/>
    </row>
    <row r="22" ht="14.25">
      <c r="B22" s="53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75390625" defaultRowHeight="14.25"/>
  <cols>
    <col min="1" max="1" width="24.75390625" style="203" customWidth="1"/>
    <col min="2" max="3" width="14.25390625" style="203" customWidth="1"/>
    <col min="4" max="4" width="9.00390625" style="203" bestFit="1" customWidth="1"/>
    <col min="5" max="5" width="9.00390625" style="46" bestFit="1" customWidth="1"/>
    <col min="6" max="32" width="9.00390625" style="203" bestFit="1" customWidth="1"/>
    <col min="33" max="16384" width="8.75390625" style="203" customWidth="1"/>
  </cols>
  <sheetData>
    <row r="1" spans="1:4" ht="18.75">
      <c r="A1" s="407" t="s">
        <v>281</v>
      </c>
      <c r="B1" s="407"/>
      <c r="C1" s="407"/>
      <c r="D1" s="407"/>
    </row>
    <row r="3" spans="1:3" ht="18.75">
      <c r="A3" s="47"/>
      <c r="B3" s="203" t="s">
        <v>418</v>
      </c>
      <c r="C3" s="48" t="s">
        <v>282</v>
      </c>
    </row>
    <row r="4" spans="1:4" ht="36.75" customHeight="1">
      <c r="A4" s="257"/>
      <c r="B4" s="258" t="s">
        <v>283</v>
      </c>
      <c r="C4" s="258" t="s">
        <v>284</v>
      </c>
      <c r="D4" s="259" t="s">
        <v>285</v>
      </c>
    </row>
    <row r="5" spans="1:4" ht="36.75" customHeight="1">
      <c r="A5" s="34" t="s">
        <v>267</v>
      </c>
      <c r="B5" s="260">
        <v>7.6</v>
      </c>
      <c r="C5" s="260">
        <v>3</v>
      </c>
      <c r="D5" s="261">
        <v>95.6</v>
      </c>
    </row>
    <row r="6" spans="1:4" ht="36.75" customHeight="1">
      <c r="A6" s="35" t="s">
        <v>268</v>
      </c>
      <c r="B6" s="260">
        <v>22</v>
      </c>
      <c r="C6" s="260">
        <v>3.4</v>
      </c>
      <c r="D6" s="261">
        <v>95.1</v>
      </c>
    </row>
    <row r="7" spans="1:4" ht="36.75" customHeight="1">
      <c r="A7" s="36" t="s">
        <v>286</v>
      </c>
      <c r="B7" s="260">
        <v>-20.2</v>
      </c>
      <c r="C7" s="260">
        <v>-17.9</v>
      </c>
      <c r="D7" s="261">
        <v>95.4</v>
      </c>
    </row>
    <row r="8" spans="1:4" ht="36.75" customHeight="1">
      <c r="A8" s="35" t="s">
        <v>270</v>
      </c>
      <c r="B8" s="260">
        <v>15.5</v>
      </c>
      <c r="C8" s="260">
        <v>-4.3</v>
      </c>
      <c r="D8" s="261">
        <v>93.6</v>
      </c>
    </row>
    <row r="9" spans="1:4" ht="36.75" customHeight="1">
      <c r="A9" s="35" t="s">
        <v>271</v>
      </c>
      <c r="B9" s="260">
        <v>9.7</v>
      </c>
      <c r="C9" s="260">
        <v>3.4</v>
      </c>
      <c r="D9" s="261">
        <v>98.8</v>
      </c>
    </row>
    <row r="10" spans="1:4" ht="36.75" customHeight="1">
      <c r="A10" s="35" t="s">
        <v>272</v>
      </c>
      <c r="B10" s="260">
        <v>-0.9</v>
      </c>
      <c r="C10" s="260">
        <v>5.1</v>
      </c>
      <c r="D10" s="261">
        <v>97.5</v>
      </c>
    </row>
    <row r="11" spans="1:4" ht="36.75" customHeight="1">
      <c r="A11" s="35" t="s">
        <v>273</v>
      </c>
      <c r="B11" s="260">
        <v>8.8</v>
      </c>
      <c r="C11" s="260">
        <v>3</v>
      </c>
      <c r="D11" s="261">
        <v>99</v>
      </c>
    </row>
    <row r="12" spans="1:4" ht="36.75" customHeight="1">
      <c r="A12" s="35" t="s">
        <v>274</v>
      </c>
      <c r="B12" s="260">
        <v>9.2</v>
      </c>
      <c r="C12" s="260">
        <v>5</v>
      </c>
      <c r="D12" s="261">
        <v>95.7</v>
      </c>
    </row>
    <row r="13" spans="1:6" ht="36.75" customHeight="1">
      <c r="A13" s="35" t="s">
        <v>275</v>
      </c>
      <c r="B13" s="260">
        <v>19.6</v>
      </c>
      <c r="C13" s="260">
        <v>6.2</v>
      </c>
      <c r="D13" s="261">
        <v>96.8</v>
      </c>
      <c r="F13" s="203">
        <f>RANK(C13,C6:C18)</f>
        <v>1</v>
      </c>
    </row>
    <row r="14" spans="1:4" ht="36.75" customHeight="1">
      <c r="A14" s="35" t="s">
        <v>276</v>
      </c>
      <c r="B14" s="260">
        <v>7.4</v>
      </c>
      <c r="C14" s="260">
        <v>4.6</v>
      </c>
      <c r="D14" s="261">
        <v>85.5</v>
      </c>
    </row>
    <row r="15" spans="1:4" ht="36.75" customHeight="1">
      <c r="A15" s="35" t="s">
        <v>277</v>
      </c>
      <c r="B15" s="260">
        <v>-7.5</v>
      </c>
      <c r="C15" s="260">
        <v>-15</v>
      </c>
      <c r="D15" s="261">
        <v>99.6</v>
      </c>
    </row>
    <row r="16" spans="1:4" ht="36.75" customHeight="1">
      <c r="A16" s="35" t="s">
        <v>278</v>
      </c>
      <c r="B16" s="260">
        <v>4.4</v>
      </c>
      <c r="C16" s="260">
        <v>4.5</v>
      </c>
      <c r="D16" s="261">
        <v>96.2</v>
      </c>
    </row>
    <row r="17" spans="1:4" ht="36.75" customHeight="1">
      <c r="A17" s="35" t="s">
        <v>279</v>
      </c>
      <c r="B17" s="260">
        <v>1.4</v>
      </c>
      <c r="C17" s="260">
        <v>3.3</v>
      </c>
      <c r="D17" s="261">
        <v>99.5</v>
      </c>
    </row>
    <row r="18" spans="1:4" ht="36.75" customHeight="1">
      <c r="A18" s="35" t="s">
        <v>280</v>
      </c>
      <c r="B18" s="260">
        <v>6.7</v>
      </c>
      <c r="C18" s="260">
        <v>5</v>
      </c>
      <c r="D18" s="261">
        <v>98.7</v>
      </c>
    </row>
    <row r="19" spans="1:5" s="45" customFormat="1" ht="64.5" customHeight="1">
      <c r="A19" s="405" t="s">
        <v>417</v>
      </c>
      <c r="B19" s="406"/>
      <c r="C19" s="406"/>
      <c r="E19" s="49"/>
    </row>
    <row r="20" ht="22.5">
      <c r="A20" s="50"/>
    </row>
    <row r="21" ht="22.5">
      <c r="A21" s="50"/>
    </row>
    <row r="22" ht="22.5">
      <c r="A22" s="50"/>
    </row>
    <row r="23" ht="22.5">
      <c r="A23" s="50"/>
    </row>
  </sheetData>
  <sheetProtection/>
  <mergeCells count="2">
    <mergeCell ref="A19:C1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8.75390625" defaultRowHeight="14.25"/>
  <cols>
    <col min="1" max="1" width="26.25390625" style="39" customWidth="1"/>
    <col min="2" max="3" width="16.00390625" style="39" customWidth="1"/>
    <col min="4" max="5" width="15.50390625" style="39" customWidth="1"/>
    <col min="6" max="6" width="9.00390625" style="40" bestFit="1" customWidth="1"/>
    <col min="7" max="32" width="9.00390625" style="39" bestFit="1" customWidth="1"/>
    <col min="33" max="16384" width="8.75390625" style="39" customWidth="1"/>
  </cols>
  <sheetData>
    <row r="1" spans="1:5" ht="22.5">
      <c r="A1" s="408" t="s">
        <v>287</v>
      </c>
      <c r="B1" s="408"/>
      <c r="C1" s="408"/>
      <c r="D1" s="41"/>
      <c r="E1" s="41"/>
    </row>
    <row r="2" spans="1:5" ht="21" customHeight="1">
      <c r="A2" s="41"/>
      <c r="B2" s="41" t="s">
        <v>421</v>
      </c>
      <c r="C2" s="41" t="s">
        <v>282</v>
      </c>
      <c r="D2" s="41"/>
      <c r="E2" s="41"/>
    </row>
    <row r="3" spans="1:6" s="1" customFormat="1" ht="56.25" customHeight="1">
      <c r="A3" s="42" t="s">
        <v>88</v>
      </c>
      <c r="B3" s="106" t="s">
        <v>288</v>
      </c>
      <c r="C3" s="107" t="s">
        <v>289</v>
      </c>
      <c r="D3" s="108" t="s">
        <v>290</v>
      </c>
      <c r="E3" s="109" t="s">
        <v>289</v>
      </c>
      <c r="F3" s="43"/>
    </row>
    <row r="4" spans="1:6" s="1" customFormat="1" ht="25.5" customHeight="1">
      <c r="A4" s="110" t="s">
        <v>267</v>
      </c>
      <c r="B4" s="253">
        <v>5228.87</v>
      </c>
      <c r="C4" s="254">
        <v>-2.3</v>
      </c>
      <c r="D4" s="255">
        <v>1494.15</v>
      </c>
      <c r="E4" s="256">
        <v>-4.2</v>
      </c>
      <c r="F4" s="43"/>
    </row>
    <row r="5" spans="1:6" s="1" customFormat="1" ht="25.5" customHeight="1">
      <c r="A5" s="111" t="s">
        <v>268</v>
      </c>
      <c r="B5" s="253">
        <v>453.59</v>
      </c>
      <c r="C5" s="254">
        <v>-4.5</v>
      </c>
      <c r="D5" s="255">
        <v>194.42</v>
      </c>
      <c r="E5" s="256">
        <v>-8.6</v>
      </c>
      <c r="F5" s="43"/>
    </row>
    <row r="6" spans="1:6" s="1" customFormat="1" ht="25.5" customHeight="1">
      <c r="A6" s="112" t="s">
        <v>286</v>
      </c>
      <c r="B6" s="253">
        <v>67.12</v>
      </c>
      <c r="C6" s="254">
        <v>-13.7</v>
      </c>
      <c r="D6" s="255">
        <v>59.36</v>
      </c>
      <c r="E6" s="256">
        <v>-15</v>
      </c>
      <c r="F6" s="43"/>
    </row>
    <row r="7" spans="1:6" s="1" customFormat="1" ht="25.5" customHeight="1">
      <c r="A7" s="111" t="s">
        <v>270</v>
      </c>
      <c r="B7" s="253">
        <v>412.12</v>
      </c>
      <c r="C7" s="254">
        <v>-0.7</v>
      </c>
      <c r="D7" s="255">
        <v>163.4</v>
      </c>
      <c r="E7" s="256">
        <v>0.4</v>
      </c>
      <c r="F7" s="43"/>
    </row>
    <row r="8" spans="1:6" s="1" customFormat="1" ht="25.5" customHeight="1">
      <c r="A8" s="111" t="s">
        <v>271</v>
      </c>
      <c r="B8" s="253">
        <v>89.76</v>
      </c>
      <c r="C8" s="254">
        <v>4.1</v>
      </c>
      <c r="D8" s="255">
        <v>32.85</v>
      </c>
      <c r="E8" s="256">
        <v>15.8</v>
      </c>
      <c r="F8" s="43"/>
    </row>
    <row r="9" spans="1:6" s="1" customFormat="1" ht="25.5" customHeight="1">
      <c r="A9" s="111" t="s">
        <v>272</v>
      </c>
      <c r="B9" s="253">
        <v>147.28</v>
      </c>
      <c r="C9" s="254">
        <v>-15.4</v>
      </c>
      <c r="D9" s="255">
        <v>27.55</v>
      </c>
      <c r="E9" s="256">
        <v>-45.3</v>
      </c>
      <c r="F9" s="43"/>
    </row>
    <row r="10" spans="1:6" s="1" customFormat="1" ht="25.5" customHeight="1">
      <c r="A10" s="111" t="s">
        <v>273</v>
      </c>
      <c r="B10" s="253">
        <v>821.5</v>
      </c>
      <c r="C10" s="254">
        <v>-2.5</v>
      </c>
      <c r="D10" s="255">
        <v>184.48</v>
      </c>
      <c r="E10" s="256">
        <v>-5</v>
      </c>
      <c r="F10" s="43"/>
    </row>
    <row r="11" spans="1:6" s="1" customFormat="1" ht="25.5" customHeight="1">
      <c r="A11" s="111" t="s">
        <v>274</v>
      </c>
      <c r="B11" s="253">
        <v>1153.32</v>
      </c>
      <c r="C11" s="254">
        <v>0.5</v>
      </c>
      <c r="D11" s="255">
        <v>358.42</v>
      </c>
      <c r="E11" s="256">
        <v>4.4</v>
      </c>
      <c r="F11" s="43"/>
    </row>
    <row r="12" spans="1:8" s="1" customFormat="1" ht="25.5" customHeight="1">
      <c r="A12" s="111" t="s">
        <v>275</v>
      </c>
      <c r="B12" s="253">
        <v>722.15</v>
      </c>
      <c r="C12" s="254">
        <v>-4.2</v>
      </c>
      <c r="D12" s="255">
        <v>151.03</v>
      </c>
      <c r="E12" s="256">
        <v>-13</v>
      </c>
      <c r="F12" s="43"/>
      <c r="G12" s="1">
        <f>RANK(C12,C5:C17)</f>
        <v>9</v>
      </c>
      <c r="H12" s="1">
        <f>RANK(E12,E5:E17)</f>
        <v>10</v>
      </c>
    </row>
    <row r="13" spans="1:6" s="1" customFormat="1" ht="25.5" customHeight="1">
      <c r="A13" s="111" t="s">
        <v>276</v>
      </c>
      <c r="B13" s="253">
        <v>412.9</v>
      </c>
      <c r="C13" s="254">
        <v>-1</v>
      </c>
      <c r="D13" s="255">
        <v>71.98</v>
      </c>
      <c r="E13" s="256">
        <v>0.8</v>
      </c>
      <c r="F13" s="43"/>
    </row>
    <row r="14" spans="1:6" s="1" customFormat="1" ht="25.5" customHeight="1">
      <c r="A14" s="111" t="s">
        <v>277</v>
      </c>
      <c r="B14" s="253">
        <v>126.6</v>
      </c>
      <c r="C14" s="254">
        <v>-9.3</v>
      </c>
      <c r="D14" s="255">
        <v>27.14</v>
      </c>
      <c r="E14" s="256">
        <v>-27.1</v>
      </c>
      <c r="F14" s="43"/>
    </row>
    <row r="15" spans="1:6" s="1" customFormat="1" ht="25.5" customHeight="1">
      <c r="A15" s="111" t="s">
        <v>278</v>
      </c>
      <c r="B15" s="253">
        <v>508.06</v>
      </c>
      <c r="C15" s="254">
        <v>1.3</v>
      </c>
      <c r="D15" s="255">
        <v>172.69</v>
      </c>
      <c r="E15" s="256">
        <v>5.8</v>
      </c>
      <c r="F15" s="43"/>
    </row>
    <row r="16" spans="1:6" s="1" customFormat="1" ht="25.5" customHeight="1">
      <c r="A16" s="111" t="s">
        <v>279</v>
      </c>
      <c r="B16" s="253">
        <v>178.08</v>
      </c>
      <c r="C16" s="254">
        <v>-2.6</v>
      </c>
      <c r="D16" s="255">
        <v>24.54</v>
      </c>
      <c r="E16" s="256">
        <v>-9.1</v>
      </c>
      <c r="F16" s="43"/>
    </row>
    <row r="17" spans="1:6" s="1" customFormat="1" ht="25.5" customHeight="1">
      <c r="A17" s="111" t="s">
        <v>280</v>
      </c>
      <c r="B17" s="253">
        <v>136.39</v>
      </c>
      <c r="C17" s="254">
        <v>-1.4</v>
      </c>
      <c r="D17" s="255">
        <v>26.3</v>
      </c>
      <c r="E17" s="256">
        <v>0.9</v>
      </c>
      <c r="F17" s="43"/>
    </row>
    <row r="18" spans="1:3" ht="67.5" customHeight="1">
      <c r="A18" s="409" t="s">
        <v>420</v>
      </c>
      <c r="B18" s="410"/>
      <c r="C18" s="410"/>
    </row>
    <row r="19" ht="18.75">
      <c r="A19" s="44"/>
    </row>
    <row r="20" ht="18.75">
      <c r="A20" s="44"/>
    </row>
  </sheetData>
  <sheetProtection/>
  <mergeCells count="2">
    <mergeCell ref="A1:C1"/>
    <mergeCell ref="A18:C18"/>
  </mergeCells>
  <printOptions/>
  <pageMargins left="1.06" right="0.43" top="1" bottom="1" header="0.5" footer="0.5"/>
  <pageSetup horizontalDpi="600" verticalDpi="600" orientation="portrait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5390625" defaultRowHeight="14.25"/>
  <cols>
    <col min="1" max="1" width="13.375" style="1" customWidth="1"/>
    <col min="2" max="2" width="13.625" style="1" customWidth="1"/>
    <col min="3" max="3" width="8.625" style="204" customWidth="1"/>
    <col min="4" max="4" width="15.125" style="1" customWidth="1"/>
    <col min="5" max="5" width="8.625" style="204" customWidth="1"/>
    <col min="6" max="6" width="15.125" style="1" customWidth="1"/>
    <col min="7" max="7" width="8.625" style="1" customWidth="1"/>
    <col min="8" max="32" width="9.00390625" style="1" bestFit="1" customWidth="1"/>
    <col min="33" max="16384" width="8.75390625" style="1" customWidth="1"/>
  </cols>
  <sheetData>
    <row r="1" spans="1:7" ht="22.5">
      <c r="A1" s="411" t="s">
        <v>291</v>
      </c>
      <c r="B1" s="411"/>
      <c r="C1" s="412"/>
      <c r="D1" s="411"/>
      <c r="E1" s="412"/>
      <c r="F1" s="411"/>
      <c r="G1" s="411"/>
    </row>
    <row r="2" spans="3:6" ht="29.25" customHeight="1">
      <c r="C2" s="204" t="s">
        <v>422</v>
      </c>
      <c r="F2" s="32" t="s">
        <v>282</v>
      </c>
    </row>
    <row r="3" spans="1:7" ht="36.75" customHeight="1">
      <c r="A3" s="33"/>
      <c r="B3" s="213" t="s">
        <v>292</v>
      </c>
      <c r="C3" s="213" t="s">
        <v>293</v>
      </c>
      <c r="D3" s="213" t="s">
        <v>294</v>
      </c>
      <c r="E3" s="213" t="s">
        <v>293</v>
      </c>
      <c r="F3" s="213" t="s">
        <v>295</v>
      </c>
      <c r="G3" s="212" t="s">
        <v>293</v>
      </c>
    </row>
    <row r="4" spans="1:7" ht="36.75" customHeight="1">
      <c r="A4" s="34" t="s">
        <v>267</v>
      </c>
      <c r="B4" s="12">
        <v>813.32</v>
      </c>
      <c r="C4" s="228">
        <v>-3.1</v>
      </c>
      <c r="D4" s="12">
        <v>454.04</v>
      </c>
      <c r="E4" s="228">
        <v>-0.8</v>
      </c>
      <c r="F4" s="248">
        <v>711.33</v>
      </c>
      <c r="G4" s="249">
        <v>8.1</v>
      </c>
    </row>
    <row r="5" spans="1:7" ht="36.75" customHeight="1">
      <c r="A5" s="35" t="s">
        <v>268</v>
      </c>
      <c r="B5" s="12">
        <v>20.24</v>
      </c>
      <c r="C5" s="228">
        <v>2.3</v>
      </c>
      <c r="D5" s="12">
        <v>12.28</v>
      </c>
      <c r="E5" s="228">
        <v>9.2</v>
      </c>
      <c r="F5" s="248">
        <v>14.64</v>
      </c>
      <c r="G5" s="249">
        <v>-5.7</v>
      </c>
    </row>
    <row r="6" spans="1:7" ht="36.75" customHeight="1">
      <c r="A6" s="36" t="s">
        <v>286</v>
      </c>
      <c r="B6" s="12">
        <v>13.23</v>
      </c>
      <c r="C6" s="228">
        <v>-19.2</v>
      </c>
      <c r="D6" s="12">
        <v>6.2</v>
      </c>
      <c r="E6" s="228">
        <v>-23.3</v>
      </c>
      <c r="F6" s="12" t="s">
        <v>296</v>
      </c>
      <c r="G6" s="249" t="s">
        <v>296</v>
      </c>
    </row>
    <row r="7" spans="1:7" ht="36.75" customHeight="1">
      <c r="A7" s="35" t="s">
        <v>270</v>
      </c>
      <c r="B7" s="12">
        <v>25.65</v>
      </c>
      <c r="C7" s="228">
        <v>-22.3</v>
      </c>
      <c r="D7" s="12">
        <v>16.08</v>
      </c>
      <c r="E7" s="228">
        <v>-19.8</v>
      </c>
      <c r="F7" s="12">
        <v>27.07</v>
      </c>
      <c r="G7" s="249">
        <v>14.8</v>
      </c>
    </row>
    <row r="8" spans="1:7" ht="36.75" customHeight="1">
      <c r="A8" s="35" t="s">
        <v>271</v>
      </c>
      <c r="B8" s="12">
        <v>21.51</v>
      </c>
      <c r="C8" s="228">
        <v>1.2</v>
      </c>
      <c r="D8" s="12">
        <v>12.82</v>
      </c>
      <c r="E8" s="228">
        <v>6.9</v>
      </c>
      <c r="F8" s="12">
        <v>17</v>
      </c>
      <c r="G8" s="249">
        <v>-2.1</v>
      </c>
    </row>
    <row r="9" spans="1:7" ht="36.75" customHeight="1">
      <c r="A9" s="35" t="s">
        <v>272</v>
      </c>
      <c r="B9" s="12">
        <v>89.4</v>
      </c>
      <c r="C9" s="228">
        <v>-7.8</v>
      </c>
      <c r="D9" s="12">
        <v>25.58</v>
      </c>
      <c r="E9" s="228">
        <v>1</v>
      </c>
      <c r="F9" s="12">
        <v>35.91</v>
      </c>
      <c r="G9" s="249">
        <v>8.9</v>
      </c>
    </row>
    <row r="10" spans="1:7" ht="36.75" customHeight="1">
      <c r="A10" s="35" t="s">
        <v>273</v>
      </c>
      <c r="B10" s="12">
        <v>56.7</v>
      </c>
      <c r="C10" s="228">
        <v>-3.6</v>
      </c>
      <c r="D10" s="12">
        <v>36.03</v>
      </c>
      <c r="E10" s="228">
        <v>-2</v>
      </c>
      <c r="F10" s="12">
        <v>57.38</v>
      </c>
      <c r="G10" s="249">
        <v>32.6</v>
      </c>
    </row>
    <row r="11" spans="1:7" ht="36.75" customHeight="1">
      <c r="A11" s="35" t="s">
        <v>274</v>
      </c>
      <c r="B11" s="12">
        <v>227.67</v>
      </c>
      <c r="C11" s="228">
        <v>2.7</v>
      </c>
      <c r="D11" s="12">
        <v>139.28</v>
      </c>
      <c r="E11" s="228">
        <v>1</v>
      </c>
      <c r="F11" s="12">
        <v>150.68</v>
      </c>
      <c r="G11" s="249">
        <v>8.6</v>
      </c>
    </row>
    <row r="12" spans="1:11" ht="36.75" customHeight="1">
      <c r="A12" s="35" t="s">
        <v>275</v>
      </c>
      <c r="B12" s="12">
        <v>90.56</v>
      </c>
      <c r="C12" s="228">
        <v>1.5</v>
      </c>
      <c r="D12" s="12">
        <v>53.05</v>
      </c>
      <c r="E12" s="228">
        <v>6</v>
      </c>
      <c r="F12" s="12">
        <v>90.11</v>
      </c>
      <c r="G12" s="249">
        <v>13.6</v>
      </c>
      <c r="I12" s="1">
        <f>RANK(C12,C5:C17)</f>
        <v>4</v>
      </c>
      <c r="K12" s="1">
        <f>RANK(E12,E5:E17)</f>
        <v>5</v>
      </c>
    </row>
    <row r="13" spans="1:7" ht="36.75" customHeight="1">
      <c r="A13" s="35" t="s">
        <v>276</v>
      </c>
      <c r="B13" s="12">
        <v>76.18</v>
      </c>
      <c r="C13" s="228">
        <v>-3.6</v>
      </c>
      <c r="D13" s="12">
        <v>34.62</v>
      </c>
      <c r="E13" s="228">
        <v>-8.7</v>
      </c>
      <c r="F13" s="12">
        <v>55.55</v>
      </c>
      <c r="G13" s="249">
        <v>0.6</v>
      </c>
    </row>
    <row r="14" spans="1:7" ht="36.75" customHeight="1">
      <c r="A14" s="35" t="s">
        <v>277</v>
      </c>
      <c r="B14" s="12">
        <v>20.29</v>
      </c>
      <c r="C14" s="228">
        <v>1.2</v>
      </c>
      <c r="D14" s="12">
        <v>12.72</v>
      </c>
      <c r="E14" s="228">
        <v>9.2</v>
      </c>
      <c r="F14" s="12">
        <v>18.87</v>
      </c>
      <c r="G14" s="249">
        <v>-2.4</v>
      </c>
    </row>
    <row r="15" spans="1:7" ht="36.75" customHeight="1">
      <c r="A15" s="35" t="s">
        <v>278</v>
      </c>
      <c r="B15" s="12">
        <v>43.82</v>
      </c>
      <c r="C15" s="228">
        <v>-14.5</v>
      </c>
      <c r="D15" s="12">
        <v>28.65</v>
      </c>
      <c r="E15" s="228">
        <v>-7.6</v>
      </c>
      <c r="F15" s="12">
        <v>68.61</v>
      </c>
      <c r="G15" s="249">
        <v>-5.2</v>
      </c>
    </row>
    <row r="16" spans="1:7" ht="36.75" customHeight="1">
      <c r="A16" s="35" t="s">
        <v>279</v>
      </c>
      <c r="B16" s="12">
        <v>18.52</v>
      </c>
      <c r="C16" s="228">
        <v>-4.5</v>
      </c>
      <c r="D16" s="12">
        <v>11.82</v>
      </c>
      <c r="E16" s="228">
        <v>-3.7</v>
      </c>
      <c r="F16" s="12">
        <v>37.26</v>
      </c>
      <c r="G16" s="249">
        <v>11.9</v>
      </c>
    </row>
    <row r="17" spans="1:7" ht="36.75" customHeight="1">
      <c r="A17" s="35" t="s">
        <v>280</v>
      </c>
      <c r="B17" s="250">
        <v>19.37</v>
      </c>
      <c r="C17" s="251">
        <v>2.9</v>
      </c>
      <c r="D17" s="250">
        <v>12.86</v>
      </c>
      <c r="E17" s="251">
        <v>7.4</v>
      </c>
      <c r="F17" s="250">
        <v>30.92</v>
      </c>
      <c r="G17" s="252">
        <v>9.4</v>
      </c>
    </row>
    <row r="18" spans="1:7" ht="77.25" customHeight="1">
      <c r="A18" s="413" t="s">
        <v>423</v>
      </c>
      <c r="B18" s="414"/>
      <c r="C18" s="415"/>
      <c r="D18" s="414"/>
      <c r="E18" s="415"/>
      <c r="F18" s="414"/>
      <c r="G18" s="414"/>
    </row>
    <row r="19" spans="1:7" ht="14.25">
      <c r="A19" s="37"/>
      <c r="B19" s="37"/>
      <c r="C19" s="38"/>
      <c r="D19" s="37"/>
      <c r="E19" s="38"/>
      <c r="F19" s="37"/>
      <c r="G19" s="37"/>
    </row>
    <row r="20" ht="14.25">
      <c r="A20" s="32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8.75390625" defaultRowHeight="14.25"/>
  <cols>
    <col min="1" max="1" width="18.50390625" style="27" customWidth="1"/>
    <col min="2" max="5" width="15.125" style="27" customWidth="1"/>
    <col min="6" max="7" width="12.625" style="27" bestFit="1" customWidth="1"/>
    <col min="8" max="10" width="9.00390625" style="27" bestFit="1" customWidth="1"/>
    <col min="11" max="11" width="13.75390625" style="27" bestFit="1" customWidth="1"/>
    <col min="12" max="32" width="9.00390625" style="27" bestFit="1" customWidth="1"/>
    <col min="33" max="16384" width="8.75390625" style="27" customWidth="1"/>
  </cols>
  <sheetData>
    <row r="1" spans="1:5" ht="37.5" customHeight="1">
      <c r="A1" s="403" t="s">
        <v>297</v>
      </c>
      <c r="B1" s="403"/>
      <c r="C1" s="403"/>
      <c r="D1" s="403"/>
      <c r="E1" s="403"/>
    </row>
    <row r="2" spans="1:5" ht="37.5" customHeight="1">
      <c r="A2" s="418" t="s">
        <v>424</v>
      </c>
      <c r="B2" s="418"/>
      <c r="C2" s="418"/>
      <c r="D2" s="418"/>
      <c r="E2" s="418"/>
    </row>
    <row r="3" spans="1:5" ht="7.5" customHeight="1">
      <c r="A3" s="28"/>
      <c r="B3" s="28"/>
      <c r="C3" s="28"/>
      <c r="D3" s="28"/>
      <c r="E3" s="28"/>
    </row>
    <row r="4" spans="1:5" ht="42" customHeight="1">
      <c r="A4" s="417"/>
      <c r="B4" s="419" t="s">
        <v>209</v>
      </c>
      <c r="C4" s="419"/>
      <c r="D4" s="419"/>
      <c r="E4" s="420"/>
    </row>
    <row r="5" spans="1:5" ht="42" customHeight="1">
      <c r="A5" s="369"/>
      <c r="B5" s="216" t="s">
        <v>298</v>
      </c>
      <c r="C5" s="217" t="s">
        <v>4</v>
      </c>
      <c r="D5" s="216" t="s">
        <v>299</v>
      </c>
      <c r="E5" s="29" t="s">
        <v>4</v>
      </c>
    </row>
    <row r="6" spans="1:5" ht="42" customHeight="1">
      <c r="A6" s="215" t="s">
        <v>300</v>
      </c>
      <c r="B6" s="240">
        <v>448583</v>
      </c>
      <c r="C6" s="241">
        <v>15.12</v>
      </c>
      <c r="D6" s="242">
        <v>4949131</v>
      </c>
      <c r="E6" s="243">
        <v>4.47</v>
      </c>
    </row>
    <row r="7" spans="1:5" ht="42" customHeight="1">
      <c r="A7" s="215" t="s">
        <v>301</v>
      </c>
      <c r="B7" s="244">
        <v>95522</v>
      </c>
      <c r="C7" s="241">
        <v>27.8</v>
      </c>
      <c r="D7" s="242">
        <v>1085419</v>
      </c>
      <c r="E7" s="243">
        <v>11.58</v>
      </c>
    </row>
    <row r="8" spans="1:5" ht="42" customHeight="1">
      <c r="A8" s="215" t="s">
        <v>274</v>
      </c>
      <c r="B8" s="244">
        <v>149332</v>
      </c>
      <c r="C8" s="241">
        <v>11.31</v>
      </c>
      <c r="D8" s="242">
        <v>1579537</v>
      </c>
      <c r="E8" s="243">
        <v>-1.62</v>
      </c>
    </row>
    <row r="9" spans="1:5" ht="42" customHeight="1">
      <c r="A9" s="215" t="s">
        <v>273</v>
      </c>
      <c r="B9" s="244">
        <v>36594</v>
      </c>
      <c r="C9" s="241">
        <v>9.79</v>
      </c>
      <c r="D9" s="242">
        <v>420991</v>
      </c>
      <c r="E9" s="243">
        <v>1.38</v>
      </c>
    </row>
    <row r="10" spans="1:5" ht="42" customHeight="1">
      <c r="A10" s="215" t="s">
        <v>302</v>
      </c>
      <c r="B10" s="244">
        <v>30581</v>
      </c>
      <c r="C10" s="241">
        <v>11.81</v>
      </c>
      <c r="D10" s="242">
        <v>361350</v>
      </c>
      <c r="E10" s="243">
        <v>5.9</v>
      </c>
    </row>
    <row r="11" spans="1:5" ht="42" customHeight="1">
      <c r="A11" s="215" t="s">
        <v>278</v>
      </c>
      <c r="B11" s="244">
        <v>29483</v>
      </c>
      <c r="C11" s="241">
        <v>11.47</v>
      </c>
      <c r="D11" s="242">
        <v>349114</v>
      </c>
      <c r="E11" s="243">
        <v>7.25</v>
      </c>
    </row>
    <row r="12" spans="1:5" ht="42" customHeight="1">
      <c r="A12" s="215" t="s">
        <v>280</v>
      </c>
      <c r="B12" s="244">
        <v>17123</v>
      </c>
      <c r="C12" s="241">
        <v>14.21</v>
      </c>
      <c r="D12" s="242">
        <v>172052</v>
      </c>
      <c r="E12" s="243">
        <v>2.58</v>
      </c>
    </row>
    <row r="13" spans="1:5" ht="42" customHeight="1">
      <c r="A13" s="215" t="s">
        <v>279</v>
      </c>
      <c r="B13" s="244">
        <v>11892</v>
      </c>
      <c r="C13" s="241">
        <v>9.51</v>
      </c>
      <c r="D13" s="242">
        <v>134490</v>
      </c>
      <c r="E13" s="243">
        <v>8.37</v>
      </c>
    </row>
    <row r="14" spans="1:6" ht="42" customHeight="1">
      <c r="A14" s="30" t="s">
        <v>275</v>
      </c>
      <c r="B14" s="244">
        <v>78057</v>
      </c>
      <c r="C14" s="245">
        <v>15.18</v>
      </c>
      <c r="D14" s="246">
        <v>846179</v>
      </c>
      <c r="E14" s="247">
        <v>7.79</v>
      </c>
      <c r="F14" s="27">
        <f>RANK(E14,E7:E14)</f>
        <v>3</v>
      </c>
    </row>
    <row r="15" spans="1:5" ht="9" customHeight="1">
      <c r="A15" s="31"/>
      <c r="B15" s="31"/>
      <c r="C15" s="31"/>
      <c r="D15" s="31"/>
      <c r="E15" s="31"/>
    </row>
    <row r="16" spans="1:5" s="26" customFormat="1" ht="35.25" customHeight="1">
      <c r="A16" s="416" t="s">
        <v>303</v>
      </c>
      <c r="B16" s="416"/>
      <c r="C16" s="416"/>
      <c r="D16" s="416"/>
      <c r="E16" s="416"/>
    </row>
    <row r="17" spans="1:5" s="26" customFormat="1" ht="24.75" customHeight="1">
      <c r="A17" s="416" t="s">
        <v>304</v>
      </c>
      <c r="B17" s="416"/>
      <c r="C17" s="416"/>
      <c r="D17" s="416"/>
      <c r="E17" s="416"/>
    </row>
    <row r="18" spans="1:5" s="26" customFormat="1" ht="24.75" customHeight="1">
      <c r="A18" s="416" t="s">
        <v>305</v>
      </c>
      <c r="B18" s="416"/>
      <c r="C18" s="416"/>
      <c r="D18" s="416"/>
      <c r="E18" s="416"/>
    </row>
    <row r="19" spans="1:5" s="26" customFormat="1" ht="24.75" customHeight="1">
      <c r="A19" s="416" t="s">
        <v>338</v>
      </c>
      <c r="B19" s="416"/>
      <c r="C19" s="416"/>
      <c r="D19" s="416"/>
      <c r="E19" s="416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ht="12.75">
      <c r="A1" s="16" t="s">
        <v>306</v>
      </c>
    </row>
    <row r="2" ht="12.75">
      <c r="A2" s="16" t="s">
        <v>307</v>
      </c>
    </row>
    <row r="3" spans="1:3" ht="12.75">
      <c r="A3" s="17" t="s">
        <v>308</v>
      </c>
      <c r="C3" s="18" t="s">
        <v>309</v>
      </c>
    </row>
    <row r="4" ht="12.75">
      <c r="A4" s="17" t="e">
        <v>#N/A</v>
      </c>
    </row>
    <row r="7" ht="12.75">
      <c r="A7" s="19" t="s">
        <v>310</v>
      </c>
    </row>
    <row r="8" ht="12.75">
      <c r="A8" s="20" t="s">
        <v>311</v>
      </c>
    </row>
    <row r="9" ht="12.75">
      <c r="A9" s="21" t="s">
        <v>312</v>
      </c>
    </row>
    <row r="10" ht="12.75">
      <c r="A10" s="20" t="s">
        <v>313</v>
      </c>
    </row>
    <row r="11" ht="12.75">
      <c r="A11" s="22" t="s">
        <v>314</v>
      </c>
    </row>
    <row r="14" ht="12.75">
      <c r="A14" s="18" t="s">
        <v>315</v>
      </c>
    </row>
    <row r="17" ht="12.75">
      <c r="C17" s="18" t="s">
        <v>316</v>
      </c>
    </row>
    <row r="20" ht="12.75">
      <c r="A20" s="23" t="s">
        <v>317</v>
      </c>
    </row>
    <row r="21" ht="15">
      <c r="C21" s="24"/>
    </row>
    <row r="26" ht="12.75">
      <c r="C26" s="25" t="s">
        <v>318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1" sqref="J21"/>
    </sheetView>
  </sheetViews>
  <sheetFormatPr defaultColWidth="9.00390625" defaultRowHeight="14.25"/>
  <cols>
    <col min="1" max="16384" width="9.00390625" style="196" customWidth="1"/>
  </cols>
  <sheetData>
    <row r="1" spans="1:7" ht="23.25" customHeight="1">
      <c r="A1" s="421" t="s">
        <v>350</v>
      </c>
      <c r="B1" s="421"/>
      <c r="C1" s="421"/>
      <c r="D1" s="421"/>
      <c r="E1" s="421"/>
      <c r="F1" s="421"/>
      <c r="G1" s="421"/>
    </row>
    <row r="2" spans="1:7" ht="24" customHeight="1">
      <c r="A2" s="422" t="s">
        <v>351</v>
      </c>
      <c r="B2" s="423"/>
      <c r="C2" s="423"/>
      <c r="D2" s="423"/>
      <c r="E2" s="423"/>
      <c r="F2" s="423"/>
      <c r="G2" s="423"/>
    </row>
    <row r="3" spans="1:7" ht="19.5" customHeight="1">
      <c r="A3" s="424" t="s">
        <v>88</v>
      </c>
      <c r="B3" s="425" t="s">
        <v>352</v>
      </c>
      <c r="C3" s="426" t="s">
        <v>358</v>
      </c>
      <c r="D3" s="425"/>
      <c r="E3" s="425"/>
      <c r="F3" s="425"/>
      <c r="G3" s="427"/>
    </row>
    <row r="4" spans="1:7" ht="19.5" customHeight="1">
      <c r="A4" s="424"/>
      <c r="B4" s="425"/>
      <c r="C4" s="425" t="s">
        <v>92</v>
      </c>
      <c r="D4" s="425" t="s">
        <v>353</v>
      </c>
      <c r="E4" s="425" t="s">
        <v>354</v>
      </c>
      <c r="F4" s="425" t="s">
        <v>355</v>
      </c>
      <c r="G4" s="427"/>
    </row>
    <row r="5" spans="1:7" ht="19.5" customHeight="1">
      <c r="A5" s="424"/>
      <c r="B5" s="425"/>
      <c r="C5" s="425"/>
      <c r="D5" s="425"/>
      <c r="E5" s="425"/>
      <c r="F5" s="197" t="s">
        <v>356</v>
      </c>
      <c r="G5" s="198" t="s">
        <v>357</v>
      </c>
    </row>
    <row r="6" spans="1:7" ht="24.75" customHeight="1">
      <c r="A6" s="199" t="s">
        <v>300</v>
      </c>
      <c r="B6" s="200">
        <v>457154</v>
      </c>
      <c r="C6" s="200">
        <v>1667107</v>
      </c>
      <c r="D6" s="200">
        <v>910577</v>
      </c>
      <c r="E6" s="200">
        <v>756530</v>
      </c>
      <c r="F6" s="200">
        <v>879505</v>
      </c>
      <c r="G6" s="201">
        <v>787602</v>
      </c>
    </row>
    <row r="7" spans="1:7" ht="24.75" customHeight="1">
      <c r="A7" s="199" t="s">
        <v>94</v>
      </c>
      <c r="B7" s="200">
        <v>28214</v>
      </c>
      <c r="C7" s="200">
        <v>99022</v>
      </c>
      <c r="D7" s="200">
        <v>99022</v>
      </c>
      <c r="E7" s="200">
        <v>0</v>
      </c>
      <c r="F7" s="200">
        <v>51456</v>
      </c>
      <c r="G7" s="201">
        <v>47566</v>
      </c>
    </row>
    <row r="8" spans="1:7" ht="24.75" customHeight="1">
      <c r="A8" s="199" t="s">
        <v>95</v>
      </c>
      <c r="B8" s="200">
        <v>25356</v>
      </c>
      <c r="C8" s="200">
        <v>90425</v>
      </c>
      <c r="D8" s="200">
        <v>90425</v>
      </c>
      <c r="E8" s="200">
        <v>0</v>
      </c>
      <c r="F8" s="200">
        <v>46492</v>
      </c>
      <c r="G8" s="201">
        <v>43933</v>
      </c>
    </row>
    <row r="9" spans="1:7" ht="24.75" customHeight="1">
      <c r="A9" s="199" t="s">
        <v>96</v>
      </c>
      <c r="B9" s="200">
        <v>23095</v>
      </c>
      <c r="C9" s="200">
        <v>86991</v>
      </c>
      <c r="D9" s="200">
        <v>86991</v>
      </c>
      <c r="E9" s="200">
        <v>0</v>
      </c>
      <c r="F9" s="200">
        <v>46711</v>
      </c>
      <c r="G9" s="201">
        <v>40280</v>
      </c>
    </row>
    <row r="10" spans="1:7" ht="24.75" customHeight="1">
      <c r="A10" s="199" t="s">
        <v>97</v>
      </c>
      <c r="B10" s="200">
        <v>13976</v>
      </c>
      <c r="C10" s="200">
        <v>52868</v>
      </c>
      <c r="D10" s="200">
        <v>38825</v>
      </c>
      <c r="E10" s="200">
        <v>14043</v>
      </c>
      <c r="F10" s="200">
        <v>28521</v>
      </c>
      <c r="G10" s="201">
        <v>24347</v>
      </c>
    </row>
    <row r="11" spans="1:7" ht="24.75" customHeight="1">
      <c r="A11" s="199" t="s">
        <v>98</v>
      </c>
      <c r="B11" s="200">
        <v>16483</v>
      </c>
      <c r="C11" s="200">
        <v>54033</v>
      </c>
      <c r="D11" s="200">
        <v>40858</v>
      </c>
      <c r="E11" s="200">
        <v>13175</v>
      </c>
      <c r="F11" s="200">
        <v>29739</v>
      </c>
      <c r="G11" s="201">
        <v>24294</v>
      </c>
    </row>
    <row r="12" spans="1:7" ht="24.75" customHeight="1">
      <c r="A12" s="199" t="s">
        <v>113</v>
      </c>
      <c r="B12" s="200">
        <v>15327</v>
      </c>
      <c r="C12" s="200">
        <v>56496</v>
      </c>
      <c r="D12" s="200">
        <v>17615</v>
      </c>
      <c r="E12" s="200">
        <v>38881</v>
      </c>
      <c r="F12" s="200">
        <v>30729</v>
      </c>
      <c r="G12" s="201">
        <v>25767</v>
      </c>
    </row>
    <row r="13" spans="1:7" ht="24.75" customHeight="1">
      <c r="A13" s="199" t="s">
        <v>106</v>
      </c>
      <c r="B13" s="200">
        <v>18851</v>
      </c>
      <c r="C13" s="200">
        <v>64554</v>
      </c>
      <c r="D13" s="200">
        <v>35726</v>
      </c>
      <c r="E13" s="200">
        <v>28828</v>
      </c>
      <c r="F13" s="200">
        <v>35373</v>
      </c>
      <c r="G13" s="201">
        <v>29181</v>
      </c>
    </row>
    <row r="14" spans="1:7" ht="24.75" customHeight="1">
      <c r="A14" s="199" t="s">
        <v>118</v>
      </c>
      <c r="B14" s="200">
        <v>8255</v>
      </c>
      <c r="C14" s="200">
        <v>28301</v>
      </c>
      <c r="D14" s="200">
        <v>5251</v>
      </c>
      <c r="E14" s="200">
        <v>23050</v>
      </c>
      <c r="F14" s="200">
        <v>15521</v>
      </c>
      <c r="G14" s="201">
        <v>12780</v>
      </c>
    </row>
    <row r="15" spans="1:7" ht="24.75" customHeight="1">
      <c r="A15" s="199" t="s">
        <v>109</v>
      </c>
      <c r="B15" s="200">
        <v>22575</v>
      </c>
      <c r="C15" s="200">
        <v>86394</v>
      </c>
      <c r="D15" s="200">
        <v>7041</v>
      </c>
      <c r="E15" s="200">
        <v>79353</v>
      </c>
      <c r="F15" s="200">
        <v>45479</v>
      </c>
      <c r="G15" s="201">
        <v>40915</v>
      </c>
    </row>
    <row r="16" spans="1:7" ht="24.75" customHeight="1">
      <c r="A16" s="199" t="s">
        <v>107</v>
      </c>
      <c r="B16" s="200">
        <v>24092</v>
      </c>
      <c r="C16" s="200">
        <v>88556</v>
      </c>
      <c r="D16" s="200">
        <v>26563</v>
      </c>
      <c r="E16" s="200">
        <v>61993</v>
      </c>
      <c r="F16" s="200">
        <v>46823</v>
      </c>
      <c r="G16" s="201">
        <v>41733</v>
      </c>
    </row>
    <row r="17" spans="1:7" ht="24.75" customHeight="1">
      <c r="A17" s="199" t="s">
        <v>119</v>
      </c>
      <c r="B17" s="200">
        <v>6428</v>
      </c>
      <c r="C17" s="200">
        <v>23288</v>
      </c>
      <c r="D17" s="200">
        <v>6391</v>
      </c>
      <c r="E17" s="200">
        <v>16897</v>
      </c>
      <c r="F17" s="200">
        <v>12487</v>
      </c>
      <c r="G17" s="201">
        <v>10801</v>
      </c>
    </row>
    <row r="18" spans="1:7" ht="24.75" customHeight="1">
      <c r="A18" s="199" t="s">
        <v>108</v>
      </c>
      <c r="B18" s="200">
        <v>19005</v>
      </c>
      <c r="C18" s="200">
        <v>71312</v>
      </c>
      <c r="D18" s="200">
        <v>8910</v>
      </c>
      <c r="E18" s="200">
        <v>62402</v>
      </c>
      <c r="F18" s="200">
        <v>37224</v>
      </c>
      <c r="G18" s="201">
        <v>34088</v>
      </c>
    </row>
    <row r="19" spans="1:7" ht="24.75" customHeight="1">
      <c r="A19" s="199" t="s">
        <v>121</v>
      </c>
      <c r="B19" s="200">
        <v>4656</v>
      </c>
      <c r="C19" s="200">
        <v>18219</v>
      </c>
      <c r="D19" s="200">
        <v>1418</v>
      </c>
      <c r="E19" s="200">
        <v>16801</v>
      </c>
      <c r="F19" s="200">
        <v>9633</v>
      </c>
      <c r="G19" s="201">
        <v>8586</v>
      </c>
    </row>
    <row r="20" spans="1:7" ht="24.75" customHeight="1">
      <c r="A20" s="199" t="s">
        <v>122</v>
      </c>
      <c r="B20" s="200">
        <v>11316</v>
      </c>
      <c r="C20" s="200">
        <v>39920</v>
      </c>
      <c r="D20" s="200">
        <v>22739</v>
      </c>
      <c r="E20" s="200">
        <v>17181</v>
      </c>
      <c r="F20" s="200">
        <v>21323</v>
      </c>
      <c r="G20" s="201">
        <v>18597</v>
      </c>
    </row>
    <row r="21" spans="1:7" ht="24.75" customHeight="1">
      <c r="A21" s="199" t="s">
        <v>110</v>
      </c>
      <c r="B21" s="200">
        <v>16950</v>
      </c>
      <c r="C21" s="200">
        <v>59863</v>
      </c>
      <c r="D21" s="200">
        <v>21961</v>
      </c>
      <c r="E21" s="200">
        <v>37902</v>
      </c>
      <c r="F21" s="200">
        <v>31446</v>
      </c>
      <c r="G21" s="201">
        <v>28417</v>
      </c>
    </row>
    <row r="22" spans="1:7" ht="24.75" customHeight="1">
      <c r="A22" s="199" t="s">
        <v>99</v>
      </c>
      <c r="B22" s="200">
        <v>18096</v>
      </c>
      <c r="C22" s="200">
        <v>68170</v>
      </c>
      <c r="D22" s="200">
        <v>57666</v>
      </c>
      <c r="E22" s="200">
        <v>10504</v>
      </c>
      <c r="F22" s="200">
        <v>34871</v>
      </c>
      <c r="G22" s="201">
        <v>33299</v>
      </c>
    </row>
    <row r="23" spans="1:7" ht="24.75" customHeight="1">
      <c r="A23" s="199" t="s">
        <v>100</v>
      </c>
      <c r="B23" s="200">
        <v>23235</v>
      </c>
      <c r="C23" s="200">
        <v>89753</v>
      </c>
      <c r="D23" s="200">
        <v>61292</v>
      </c>
      <c r="E23" s="200">
        <v>28461</v>
      </c>
      <c r="F23" s="200">
        <v>46923</v>
      </c>
      <c r="G23" s="201">
        <v>42830</v>
      </c>
    </row>
    <row r="24" spans="1:7" ht="24.75" customHeight="1">
      <c r="A24" s="199" t="s">
        <v>124</v>
      </c>
      <c r="B24" s="200">
        <v>15338</v>
      </c>
      <c r="C24" s="200">
        <v>55585</v>
      </c>
      <c r="D24" s="200">
        <v>11212</v>
      </c>
      <c r="E24" s="200">
        <v>44373</v>
      </c>
      <c r="F24" s="200">
        <v>30014</v>
      </c>
      <c r="G24" s="201">
        <v>25571</v>
      </c>
    </row>
    <row r="25" spans="1:7" ht="24.75" customHeight="1">
      <c r="A25" s="199" t="s">
        <v>111</v>
      </c>
      <c r="B25" s="200">
        <v>15428</v>
      </c>
      <c r="C25" s="200">
        <v>60189</v>
      </c>
      <c r="D25" s="200">
        <v>9147</v>
      </c>
      <c r="E25" s="200">
        <v>51042</v>
      </c>
      <c r="F25" s="200">
        <v>31888</v>
      </c>
      <c r="G25" s="201">
        <v>28301</v>
      </c>
    </row>
    <row r="26" spans="1:7" ht="24.75" customHeight="1">
      <c r="A26" s="199" t="s">
        <v>112</v>
      </c>
      <c r="B26" s="200">
        <v>12536</v>
      </c>
      <c r="C26" s="200">
        <v>47676</v>
      </c>
      <c r="D26" s="200">
        <v>29379</v>
      </c>
      <c r="E26" s="200">
        <v>18297</v>
      </c>
      <c r="F26" s="200">
        <v>24759</v>
      </c>
      <c r="G26" s="201">
        <v>22917</v>
      </c>
    </row>
    <row r="27" spans="1:7" ht="24.75" customHeight="1">
      <c r="A27" s="199" t="s">
        <v>101</v>
      </c>
      <c r="B27" s="200">
        <v>19347</v>
      </c>
      <c r="C27" s="200">
        <v>72587</v>
      </c>
      <c r="D27" s="200">
        <v>56943</v>
      </c>
      <c r="E27" s="200">
        <v>15644</v>
      </c>
      <c r="F27" s="200">
        <v>37949</v>
      </c>
      <c r="G27" s="201">
        <v>34638</v>
      </c>
    </row>
    <row r="28" spans="1:7" ht="24.75" customHeight="1">
      <c r="A28" s="199" t="s">
        <v>102</v>
      </c>
      <c r="B28" s="200">
        <v>29196</v>
      </c>
      <c r="C28" s="200">
        <v>111303</v>
      </c>
      <c r="D28" s="200">
        <v>58704</v>
      </c>
      <c r="E28" s="200">
        <v>52599</v>
      </c>
      <c r="F28" s="200">
        <v>58235</v>
      </c>
      <c r="G28" s="201">
        <v>53068</v>
      </c>
    </row>
    <row r="29" spans="1:7" ht="24.75" customHeight="1">
      <c r="A29" s="199" t="s">
        <v>103</v>
      </c>
      <c r="B29" s="200">
        <v>36361</v>
      </c>
      <c r="C29" s="200">
        <v>123077</v>
      </c>
      <c r="D29" s="200">
        <v>79770</v>
      </c>
      <c r="E29" s="200">
        <v>43307</v>
      </c>
      <c r="F29" s="200">
        <v>63782</v>
      </c>
      <c r="G29" s="201">
        <v>59295</v>
      </c>
    </row>
    <row r="30" spans="1:7" ht="24.75" customHeight="1">
      <c r="A30" s="199" t="s">
        <v>104</v>
      </c>
      <c r="B30" s="200">
        <v>22284</v>
      </c>
      <c r="C30" s="200">
        <v>78173</v>
      </c>
      <c r="D30" s="200">
        <v>36728</v>
      </c>
      <c r="E30" s="200">
        <v>41445</v>
      </c>
      <c r="F30" s="200">
        <v>39900</v>
      </c>
      <c r="G30" s="201">
        <v>38273</v>
      </c>
    </row>
    <row r="31" spans="1:7" ht="24.75" customHeight="1">
      <c r="A31" s="199" t="s">
        <v>120</v>
      </c>
      <c r="B31" s="200">
        <v>6698</v>
      </c>
      <c r="C31" s="200">
        <v>24759</v>
      </c>
      <c r="D31" s="200">
        <v>0</v>
      </c>
      <c r="E31" s="200">
        <v>24759</v>
      </c>
      <c r="F31" s="200">
        <v>13751</v>
      </c>
      <c r="G31" s="201">
        <v>11008</v>
      </c>
    </row>
    <row r="32" spans="1:7" ht="24.75" customHeight="1">
      <c r="A32" s="199" t="s">
        <v>123</v>
      </c>
      <c r="B32" s="200">
        <v>4056</v>
      </c>
      <c r="C32" s="200">
        <v>15593</v>
      </c>
      <c r="D32" s="200">
        <v>0</v>
      </c>
      <c r="E32" s="200">
        <v>15593</v>
      </c>
      <c r="F32" s="200">
        <v>8476</v>
      </c>
      <c r="G32" s="201">
        <v>7117</v>
      </c>
    </row>
    <row r="34" ht="18.75" customHeight="1"/>
  </sheetData>
  <sheetProtection/>
  <mergeCells count="9">
    <mergeCell ref="A1:G1"/>
    <mergeCell ref="A2:G2"/>
    <mergeCell ref="A3:A5"/>
    <mergeCell ref="B3:B5"/>
    <mergeCell ref="C3:G3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C5" sqref="C5"/>
    </sheetView>
  </sheetViews>
  <sheetFormatPr defaultColWidth="8.75390625" defaultRowHeight="14.25"/>
  <cols>
    <col min="1" max="1" width="13.25390625" style="27" customWidth="1"/>
    <col min="2" max="4" width="17.625" style="27" customWidth="1"/>
    <col min="5" max="16384" width="8.75390625" style="27" customWidth="1"/>
  </cols>
  <sheetData>
    <row r="1" spans="1:4" ht="20.25">
      <c r="A1" s="428" t="s">
        <v>393</v>
      </c>
      <c r="B1" s="429"/>
      <c r="C1" s="429"/>
      <c r="D1" s="429"/>
    </row>
    <row r="2" spans="1:4" ht="20.25">
      <c r="A2" s="430" t="s">
        <v>410</v>
      </c>
      <c r="B2" s="430"/>
      <c r="C2" s="430"/>
      <c r="D2" s="430"/>
    </row>
    <row r="3" spans="1:4" ht="33.75" customHeight="1">
      <c r="A3" s="233"/>
      <c r="B3" s="234" t="s">
        <v>394</v>
      </c>
      <c r="C3" s="235" t="s">
        <v>395</v>
      </c>
      <c r="D3" s="235" t="s">
        <v>396</v>
      </c>
    </row>
    <row r="4" spans="1:4" ht="33.75" customHeight="1">
      <c r="A4" s="236" t="s">
        <v>397</v>
      </c>
      <c r="B4" s="237">
        <v>10158.66</v>
      </c>
      <c r="C4" s="238">
        <v>2.9</v>
      </c>
      <c r="D4" s="239"/>
    </row>
    <row r="5" spans="1:4" ht="33.75" customHeight="1">
      <c r="A5" s="236" t="s">
        <v>114</v>
      </c>
      <c r="B5" s="237">
        <v>183.77</v>
      </c>
      <c r="C5" s="238">
        <v>-17.2</v>
      </c>
      <c r="D5" s="239">
        <v>13</v>
      </c>
    </row>
    <row r="6" spans="1:4" ht="33.75" customHeight="1">
      <c r="A6" s="236" t="s">
        <v>398</v>
      </c>
      <c r="B6" s="237">
        <v>307.51</v>
      </c>
      <c r="C6" s="238">
        <v>-7.3</v>
      </c>
      <c r="D6" s="239">
        <v>12</v>
      </c>
    </row>
    <row r="7" spans="1:4" ht="33.75" customHeight="1">
      <c r="A7" s="236" t="s">
        <v>399</v>
      </c>
      <c r="B7" s="237">
        <v>438.08</v>
      </c>
      <c r="C7" s="238">
        <v>4.1</v>
      </c>
      <c r="D7" s="239">
        <v>3</v>
      </c>
    </row>
    <row r="8" spans="1:4" ht="33.75" customHeight="1">
      <c r="A8" s="236" t="s">
        <v>400</v>
      </c>
      <c r="B8" s="237">
        <v>763.92</v>
      </c>
      <c r="C8" s="238">
        <v>3.9</v>
      </c>
      <c r="D8" s="239">
        <v>5</v>
      </c>
    </row>
    <row r="9" spans="1:4" ht="33.75" customHeight="1">
      <c r="A9" s="236" t="s">
        <v>401</v>
      </c>
      <c r="B9" s="237">
        <v>284.94</v>
      </c>
      <c r="C9" s="238">
        <v>2</v>
      </c>
      <c r="D9" s="239">
        <v>11</v>
      </c>
    </row>
    <row r="10" spans="1:4" ht="33.75" customHeight="1">
      <c r="A10" s="236" t="s">
        <v>402</v>
      </c>
      <c r="B10" s="237">
        <v>734.44</v>
      </c>
      <c r="C10" s="238">
        <v>3.8</v>
      </c>
      <c r="D10" s="239">
        <v>6</v>
      </c>
    </row>
    <row r="11" spans="1:4" ht="33.75" customHeight="1">
      <c r="A11" s="236" t="s">
        <v>403</v>
      </c>
      <c r="B11" s="237">
        <v>937.16</v>
      </c>
      <c r="C11" s="238">
        <v>2.9</v>
      </c>
      <c r="D11" s="239">
        <v>10</v>
      </c>
    </row>
    <row r="12" spans="1:4" ht="33.75" customHeight="1">
      <c r="A12" s="236" t="s">
        <v>404</v>
      </c>
      <c r="B12" s="237">
        <v>2616.11</v>
      </c>
      <c r="C12" s="238">
        <v>4.2</v>
      </c>
      <c r="D12" s="239">
        <v>2</v>
      </c>
    </row>
    <row r="13" spans="1:4" ht="33.75" customHeight="1">
      <c r="A13" s="236" t="s">
        <v>405</v>
      </c>
      <c r="B13" s="237">
        <v>1352.72</v>
      </c>
      <c r="C13" s="238">
        <v>4.8</v>
      </c>
      <c r="D13" s="239">
        <v>1</v>
      </c>
    </row>
    <row r="14" spans="1:4" ht="33.75" customHeight="1">
      <c r="A14" s="236" t="s">
        <v>406</v>
      </c>
      <c r="B14" s="237">
        <v>1010.2</v>
      </c>
      <c r="C14" s="238">
        <v>3.3</v>
      </c>
      <c r="D14" s="239">
        <v>7</v>
      </c>
    </row>
    <row r="15" spans="1:4" ht="33.75" customHeight="1">
      <c r="A15" s="236" t="s">
        <v>407</v>
      </c>
      <c r="B15" s="237">
        <v>747.63</v>
      </c>
      <c r="C15" s="238">
        <v>3.3</v>
      </c>
      <c r="D15" s="239">
        <v>7</v>
      </c>
    </row>
    <row r="16" spans="1:4" ht="33.75" customHeight="1">
      <c r="A16" s="236" t="s">
        <v>408</v>
      </c>
      <c r="B16" s="237">
        <v>494.52</v>
      </c>
      <c r="C16" s="238">
        <v>3</v>
      </c>
      <c r="D16" s="239">
        <v>9</v>
      </c>
    </row>
    <row r="17" spans="1:4" ht="33.75" customHeight="1">
      <c r="A17" s="236" t="s">
        <v>409</v>
      </c>
      <c r="B17" s="237">
        <v>287.66</v>
      </c>
      <c r="C17" s="238">
        <v>4.1</v>
      </c>
      <c r="D17" s="239">
        <v>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zoomScalePageLayoutView="0" workbookViewId="0" topLeftCell="A1">
      <selection activeCell="D11" sqref="D11"/>
    </sheetView>
  </sheetViews>
  <sheetFormatPr defaultColWidth="8.75390625" defaultRowHeight="14.25"/>
  <cols>
    <col min="1" max="1" width="38.00390625" style="1" customWidth="1"/>
    <col min="2" max="2" width="10.625" style="1" customWidth="1"/>
    <col min="3" max="3" width="11.125" style="1" customWidth="1"/>
    <col min="4" max="4" width="10.50390625" style="1" customWidth="1"/>
    <col min="5" max="5" width="16.625" style="1" customWidth="1"/>
    <col min="6" max="6" width="17.8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431" t="s">
        <v>369</v>
      </c>
      <c r="B1" s="431"/>
      <c r="C1" s="432"/>
      <c r="D1" s="432"/>
      <c r="E1" s="431"/>
      <c r="F1" s="431"/>
    </row>
    <row r="2" spans="1:6" ht="18.75">
      <c r="A2" s="2"/>
      <c r="B2" s="2"/>
      <c r="C2" s="3"/>
      <c r="D2" s="3"/>
      <c r="E2" s="4"/>
      <c r="F2" s="5"/>
    </row>
    <row r="3" spans="1:6" ht="45" customHeight="1">
      <c r="A3" s="6" t="s">
        <v>319</v>
      </c>
      <c r="B3" s="7" t="s">
        <v>370</v>
      </c>
      <c r="C3" s="8" t="s">
        <v>371</v>
      </c>
      <c r="D3" s="7" t="s">
        <v>372</v>
      </c>
      <c r="E3" s="7" t="s">
        <v>373</v>
      </c>
      <c r="F3" s="9" t="s">
        <v>320</v>
      </c>
    </row>
    <row r="4" spans="1:6" ht="34.5" customHeight="1">
      <c r="A4" s="10" t="s">
        <v>321</v>
      </c>
      <c r="B4" s="226" t="s">
        <v>411</v>
      </c>
      <c r="C4" s="226" t="s">
        <v>392</v>
      </c>
      <c r="D4" s="226" t="s">
        <v>412</v>
      </c>
      <c r="E4" s="13">
        <f aca="true" t="shared" si="0" ref="E4:E12">C4-D4</f>
        <v>0.09999999999999964</v>
      </c>
      <c r="F4" s="9" t="s">
        <v>322</v>
      </c>
    </row>
    <row r="5" spans="1:6" ht="34.5" customHeight="1">
      <c r="A5" s="11" t="s">
        <v>323</v>
      </c>
      <c r="B5" s="226" t="s">
        <v>415</v>
      </c>
      <c r="C5" s="227">
        <v>5.3</v>
      </c>
      <c r="D5" s="228">
        <v>5.3</v>
      </c>
      <c r="E5" s="13">
        <f t="shared" si="0"/>
        <v>0</v>
      </c>
      <c r="F5" s="433" t="s">
        <v>324</v>
      </c>
    </row>
    <row r="6" spans="1:6" ht="34.5" customHeight="1">
      <c r="A6" s="11" t="s">
        <v>325</v>
      </c>
      <c r="B6" s="12">
        <v>666.699623</v>
      </c>
      <c r="C6" s="227">
        <v>0</v>
      </c>
      <c r="D6" s="228">
        <v>8.5</v>
      </c>
      <c r="E6" s="13">
        <f t="shared" si="0"/>
        <v>-8.5</v>
      </c>
      <c r="F6" s="433"/>
    </row>
    <row r="7" spans="1:6" ht="34.5" customHeight="1">
      <c r="A7" s="11" t="s">
        <v>326</v>
      </c>
      <c r="B7" s="226" t="s">
        <v>377</v>
      </c>
      <c r="C7" s="226" t="s">
        <v>378</v>
      </c>
      <c r="D7" s="226" t="s">
        <v>379</v>
      </c>
      <c r="E7" s="13">
        <f t="shared" si="0"/>
        <v>1.1000000000000005</v>
      </c>
      <c r="F7" s="434" t="s">
        <v>327</v>
      </c>
    </row>
    <row r="8" spans="1:6" ht="34.5" customHeight="1">
      <c r="A8" s="11" t="s">
        <v>328</v>
      </c>
      <c r="B8" s="12">
        <v>487.9445</v>
      </c>
      <c r="C8" s="227">
        <v>10.6</v>
      </c>
      <c r="D8" s="228">
        <v>5.5</v>
      </c>
      <c r="E8" s="13">
        <f t="shared" si="0"/>
        <v>5.1</v>
      </c>
      <c r="F8" s="434"/>
    </row>
    <row r="9" spans="1:6" ht="34.5" customHeight="1">
      <c r="A9" s="11" t="s">
        <v>329</v>
      </c>
      <c r="B9" s="12">
        <v>176.0831</v>
      </c>
      <c r="C9" s="227">
        <v>2.4</v>
      </c>
      <c r="D9" s="229">
        <v>-2.9</v>
      </c>
      <c r="E9" s="13">
        <f t="shared" si="0"/>
        <v>5.3</v>
      </c>
      <c r="F9" s="224" t="s">
        <v>330</v>
      </c>
    </row>
    <row r="10" spans="1:6" ht="49.5" customHeight="1">
      <c r="A10" s="11" t="s">
        <v>331</v>
      </c>
      <c r="B10" s="12">
        <v>822.1232</v>
      </c>
      <c r="C10" s="227">
        <v>19.4</v>
      </c>
      <c r="D10" s="230">
        <v>19.4</v>
      </c>
      <c r="E10" s="13">
        <f t="shared" si="0"/>
        <v>0</v>
      </c>
      <c r="F10" s="9" t="s">
        <v>332</v>
      </c>
    </row>
    <row r="11" spans="1:6" ht="34.5" customHeight="1">
      <c r="A11" s="11" t="s">
        <v>416</v>
      </c>
      <c r="B11" s="12">
        <v>2171.35</v>
      </c>
      <c r="C11" s="227">
        <v>12.7</v>
      </c>
      <c r="D11" s="228">
        <v>13.4</v>
      </c>
      <c r="E11" s="13">
        <f t="shared" si="0"/>
        <v>-0.7000000000000011</v>
      </c>
      <c r="F11" s="224" t="s">
        <v>333</v>
      </c>
    </row>
    <row r="12" spans="1:6" ht="34.5" customHeight="1">
      <c r="A12" s="14" t="s">
        <v>334</v>
      </c>
      <c r="B12" s="12"/>
      <c r="C12" s="231" t="s">
        <v>339</v>
      </c>
      <c r="D12" s="232" t="s">
        <v>359</v>
      </c>
      <c r="E12" s="13">
        <f t="shared" si="0"/>
        <v>7.199999999999999</v>
      </c>
      <c r="F12" s="225" t="s">
        <v>322</v>
      </c>
    </row>
  </sheetData>
  <sheetProtection/>
  <mergeCells count="3">
    <mergeCell ref="A1:F1"/>
    <mergeCell ref="F5:F6"/>
    <mergeCell ref="F7:F8"/>
  </mergeCells>
  <printOptions/>
  <pageMargins left="0.48" right="0.16" top="0.5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view="pageBreakPreview" zoomScale="95" zoomScaleSheetLayoutView="9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5" sqref="A25:IV25"/>
    </sheetView>
  </sheetViews>
  <sheetFormatPr defaultColWidth="8.75390625" defaultRowHeight="14.25"/>
  <cols>
    <col min="1" max="1" width="8.125" style="113" customWidth="1"/>
    <col min="2" max="2" width="14.625" style="113" customWidth="1"/>
    <col min="3" max="3" width="15.00390625" style="115" customWidth="1"/>
    <col min="4" max="4" width="14.375" style="115" customWidth="1"/>
    <col min="5" max="5" width="17.50390625" style="113" customWidth="1"/>
    <col min="6" max="6" width="9.00390625" style="114" bestFit="1" customWidth="1"/>
    <col min="7" max="32" width="9.00390625" style="113" bestFit="1" customWidth="1"/>
    <col min="33" max="16384" width="8.75390625" style="113" customWidth="1"/>
  </cols>
  <sheetData>
    <row r="1" spans="1:4" ht="30.75" customHeight="1">
      <c r="A1" s="333" t="s">
        <v>86</v>
      </c>
      <c r="B1" s="333"/>
      <c r="C1" s="333"/>
      <c r="D1" s="333"/>
    </row>
    <row r="2" spans="3:5" ht="14.25">
      <c r="C2" s="219" t="s">
        <v>429</v>
      </c>
      <c r="E2" s="116" t="s">
        <v>87</v>
      </c>
    </row>
    <row r="3" spans="1:6" s="119" customFormat="1" ht="31.5" customHeight="1">
      <c r="A3" s="334" t="s">
        <v>88</v>
      </c>
      <c r="B3" s="335"/>
      <c r="C3" s="103" t="s">
        <v>89</v>
      </c>
      <c r="D3" s="104" t="s">
        <v>90</v>
      </c>
      <c r="E3" s="117" t="s">
        <v>91</v>
      </c>
      <c r="F3" s="118"/>
    </row>
    <row r="4" spans="1:6" s="124" customFormat="1" ht="24" customHeight="1">
      <c r="A4" s="336" t="s">
        <v>92</v>
      </c>
      <c r="B4" s="337"/>
      <c r="C4" s="120"/>
      <c r="D4" s="121">
        <v>28040417</v>
      </c>
      <c r="E4" s="122"/>
      <c r="F4" s="123"/>
    </row>
    <row r="5" spans="1:5" ht="18" customHeight="1">
      <c r="A5" s="338" t="s">
        <v>93</v>
      </c>
      <c r="B5" s="222" t="s">
        <v>94</v>
      </c>
      <c r="C5" s="125">
        <v>1790000</v>
      </c>
      <c r="D5" s="191">
        <v>1877624</v>
      </c>
      <c r="E5" s="136">
        <v>104.9</v>
      </c>
    </row>
    <row r="6" spans="1:5" ht="18" customHeight="1">
      <c r="A6" s="338"/>
      <c r="B6" s="222" t="s">
        <v>95</v>
      </c>
      <c r="C6" s="125">
        <v>1047000</v>
      </c>
      <c r="D6" s="191">
        <v>801845</v>
      </c>
      <c r="E6" s="136">
        <v>76.58</v>
      </c>
    </row>
    <row r="7" spans="1:5" ht="18" customHeight="1">
      <c r="A7" s="338"/>
      <c r="B7" s="222" t="s">
        <v>96</v>
      </c>
      <c r="C7" s="125">
        <v>2051000</v>
      </c>
      <c r="D7" s="191">
        <v>1463896</v>
      </c>
      <c r="E7" s="136">
        <v>71.37</v>
      </c>
    </row>
    <row r="8" spans="1:5" ht="18" customHeight="1">
      <c r="A8" s="338"/>
      <c r="B8" s="222" t="s">
        <v>97</v>
      </c>
      <c r="C8" s="125">
        <v>2465000</v>
      </c>
      <c r="D8" s="191">
        <v>2362372</v>
      </c>
      <c r="E8" s="136">
        <v>95.84</v>
      </c>
    </row>
    <row r="9" spans="1:5" ht="18" customHeight="1">
      <c r="A9" s="338"/>
      <c r="B9" s="222" t="s">
        <v>98</v>
      </c>
      <c r="C9" s="125">
        <v>1900000</v>
      </c>
      <c r="D9" s="191">
        <v>1427137</v>
      </c>
      <c r="E9" s="136">
        <v>75.11</v>
      </c>
    </row>
    <row r="10" spans="1:5" ht="18" customHeight="1">
      <c r="A10" s="338"/>
      <c r="B10" s="222" t="s">
        <v>99</v>
      </c>
      <c r="C10" s="125">
        <v>1640000</v>
      </c>
      <c r="D10" s="191">
        <v>1544317</v>
      </c>
      <c r="E10" s="136">
        <v>94.17</v>
      </c>
    </row>
    <row r="11" spans="1:5" ht="18" customHeight="1">
      <c r="A11" s="338"/>
      <c r="B11" s="222" t="s">
        <v>100</v>
      </c>
      <c r="C11" s="125">
        <v>1590000</v>
      </c>
      <c r="D11" s="191">
        <v>1607557</v>
      </c>
      <c r="E11" s="136">
        <v>101.1</v>
      </c>
    </row>
    <row r="12" spans="1:5" ht="18" customHeight="1">
      <c r="A12" s="338"/>
      <c r="B12" s="222" t="s">
        <v>101</v>
      </c>
      <c r="C12" s="125">
        <v>1523000</v>
      </c>
      <c r="D12" s="191">
        <v>1614580</v>
      </c>
      <c r="E12" s="136">
        <v>106.01</v>
      </c>
    </row>
    <row r="13" spans="1:5" ht="18" customHeight="1">
      <c r="A13" s="338"/>
      <c r="B13" s="222" t="s">
        <v>102</v>
      </c>
      <c r="C13" s="125">
        <v>3096000</v>
      </c>
      <c r="D13" s="191">
        <v>3109756</v>
      </c>
      <c r="E13" s="136">
        <v>100.44</v>
      </c>
    </row>
    <row r="14" spans="1:5" ht="18" customHeight="1">
      <c r="A14" s="338"/>
      <c r="B14" s="222" t="s">
        <v>103</v>
      </c>
      <c r="C14" s="125">
        <v>3770000</v>
      </c>
      <c r="D14" s="191">
        <v>3698928</v>
      </c>
      <c r="E14" s="136">
        <v>98.11</v>
      </c>
    </row>
    <row r="15" spans="1:5" ht="18" customHeight="1">
      <c r="A15" s="338"/>
      <c r="B15" s="222" t="s">
        <v>104</v>
      </c>
      <c r="C15" s="125">
        <v>2590000</v>
      </c>
      <c r="D15" s="191">
        <v>2668938</v>
      </c>
      <c r="E15" s="136">
        <v>103.05</v>
      </c>
    </row>
    <row r="16" spans="1:5" ht="18" customHeight="1">
      <c r="A16" s="331" t="s">
        <v>105</v>
      </c>
      <c r="B16" s="222" t="s">
        <v>106</v>
      </c>
      <c r="C16" s="125">
        <v>881600</v>
      </c>
      <c r="D16" s="191">
        <v>709512</v>
      </c>
      <c r="E16" s="136">
        <v>80.48</v>
      </c>
    </row>
    <row r="17" spans="1:5" ht="18" customHeight="1">
      <c r="A17" s="339"/>
      <c r="B17" s="222" t="s">
        <v>107</v>
      </c>
      <c r="C17" s="125">
        <v>1267000</v>
      </c>
      <c r="D17" s="191">
        <v>1276868</v>
      </c>
      <c r="E17" s="136">
        <v>100.78</v>
      </c>
    </row>
    <row r="18" spans="1:5" ht="18" customHeight="1">
      <c r="A18" s="339"/>
      <c r="B18" s="222" t="s">
        <v>108</v>
      </c>
      <c r="C18" s="125">
        <v>1144000</v>
      </c>
      <c r="D18" s="191">
        <v>610020</v>
      </c>
      <c r="E18" s="136">
        <v>53.32</v>
      </c>
    </row>
    <row r="19" spans="1:5" ht="18" customHeight="1">
      <c r="A19" s="339"/>
      <c r="B19" s="222" t="s">
        <v>109</v>
      </c>
      <c r="C19" s="125">
        <v>300000</v>
      </c>
      <c r="D19" s="191">
        <v>317638</v>
      </c>
      <c r="E19" s="136">
        <v>105.88</v>
      </c>
    </row>
    <row r="20" spans="1:5" ht="18" customHeight="1">
      <c r="A20" s="339"/>
      <c r="B20" s="222" t="s">
        <v>110</v>
      </c>
      <c r="C20" s="125">
        <v>429000</v>
      </c>
      <c r="D20" s="191">
        <v>479622</v>
      </c>
      <c r="E20" s="136">
        <v>111.8</v>
      </c>
    </row>
    <row r="21" spans="1:5" ht="18" customHeight="1">
      <c r="A21" s="339"/>
      <c r="B21" s="222" t="s">
        <v>111</v>
      </c>
      <c r="C21" s="125">
        <v>1442000</v>
      </c>
      <c r="D21" s="191">
        <v>1479527</v>
      </c>
      <c r="E21" s="136">
        <v>102.6</v>
      </c>
    </row>
    <row r="22" spans="1:5" ht="18" customHeight="1">
      <c r="A22" s="339"/>
      <c r="B22" s="222" t="s">
        <v>112</v>
      </c>
      <c r="C22" s="125">
        <v>194000</v>
      </c>
      <c r="D22" s="191">
        <v>197843</v>
      </c>
      <c r="E22" s="136">
        <v>101.98</v>
      </c>
    </row>
    <row r="23" spans="1:5" ht="18" customHeight="1">
      <c r="A23" s="332"/>
      <c r="B23" s="222" t="s">
        <v>113</v>
      </c>
      <c r="C23" s="125">
        <v>472000</v>
      </c>
      <c r="D23" s="191">
        <v>503959</v>
      </c>
      <c r="E23" s="136">
        <v>106.77</v>
      </c>
    </row>
    <row r="24" spans="1:5" ht="24" customHeight="1">
      <c r="A24" s="340" t="s">
        <v>114</v>
      </c>
      <c r="B24" s="126" t="s">
        <v>115</v>
      </c>
      <c r="C24" s="121">
        <f>(C5+C7+C8+C9)*0.85</f>
        <v>6975100</v>
      </c>
      <c r="D24" s="121">
        <f>(D5+D7+D8+D9)*0.85</f>
        <v>6061374.649999999</v>
      </c>
      <c r="E24" s="136">
        <f>D24/C24*100</f>
        <v>86.90018279307823</v>
      </c>
    </row>
    <row r="25" spans="1:5" ht="27.75" customHeight="1">
      <c r="A25" s="340"/>
      <c r="B25" s="126" t="s">
        <v>116</v>
      </c>
      <c r="C25" s="125">
        <f>C10+C11+C17+C18+C19+C20+C21+C29+C30+C32+C33</f>
        <v>8234000</v>
      </c>
      <c r="D25" s="125">
        <f>D10+D11+D17+D18+D19+D20+D21+D29+D30+D32+D33</f>
        <v>7722544</v>
      </c>
      <c r="E25" s="136">
        <f>D25/C25*100</f>
        <v>93.7884867622055</v>
      </c>
    </row>
    <row r="26" spans="1:5" ht="18" customHeight="1">
      <c r="A26" s="330" t="s">
        <v>117</v>
      </c>
      <c r="B26" s="222" t="s">
        <v>118</v>
      </c>
      <c r="C26" s="125">
        <v>4400</v>
      </c>
      <c r="D26" s="191">
        <v>6005</v>
      </c>
      <c r="E26" s="136">
        <v>136.48</v>
      </c>
    </row>
    <row r="27" spans="1:5" ht="18" customHeight="1">
      <c r="A27" s="330"/>
      <c r="B27" s="222" t="s">
        <v>119</v>
      </c>
      <c r="C27" s="125" t="s">
        <v>7</v>
      </c>
      <c r="D27" s="191" t="s">
        <v>7</v>
      </c>
      <c r="E27" s="136" t="s">
        <v>7</v>
      </c>
    </row>
    <row r="28" spans="1:5" ht="18" customHeight="1">
      <c r="A28" s="330"/>
      <c r="B28" s="222" t="s">
        <v>120</v>
      </c>
      <c r="C28" s="125" t="s">
        <v>7</v>
      </c>
      <c r="D28" s="191" t="s">
        <v>7</v>
      </c>
      <c r="E28" s="136" t="s">
        <v>7</v>
      </c>
    </row>
    <row r="29" spans="1:5" ht="18" customHeight="1">
      <c r="A29" s="330"/>
      <c r="B29" s="222" t="s">
        <v>121</v>
      </c>
      <c r="C29" s="125">
        <v>145000</v>
      </c>
      <c r="D29" s="191">
        <v>145228</v>
      </c>
      <c r="E29" s="136">
        <v>100.16</v>
      </c>
    </row>
    <row r="30" spans="1:5" ht="18" customHeight="1">
      <c r="A30" s="330"/>
      <c r="B30" s="222" t="s">
        <v>122</v>
      </c>
      <c r="C30" s="125">
        <v>67000</v>
      </c>
      <c r="D30" s="191">
        <v>67022</v>
      </c>
      <c r="E30" s="136">
        <v>100.03</v>
      </c>
    </row>
    <row r="31" spans="1:5" ht="18" customHeight="1">
      <c r="A31" s="330"/>
      <c r="B31" s="222" t="s">
        <v>123</v>
      </c>
      <c r="C31" s="125">
        <v>2000</v>
      </c>
      <c r="D31" s="191">
        <v>2783</v>
      </c>
      <c r="E31" s="136">
        <v>139.17</v>
      </c>
    </row>
    <row r="32" spans="1:5" ht="18" customHeight="1">
      <c r="A32" s="330"/>
      <c r="B32" s="222" t="s">
        <v>124</v>
      </c>
      <c r="C32" s="125">
        <v>40000</v>
      </c>
      <c r="D32" s="191">
        <v>15209</v>
      </c>
      <c r="E32" s="136">
        <v>38.02</v>
      </c>
    </row>
    <row r="33" spans="1:5" ht="18" customHeight="1">
      <c r="A33" s="331" t="s">
        <v>125</v>
      </c>
      <c r="B33" s="222" t="s">
        <v>126</v>
      </c>
      <c r="C33" s="125">
        <v>170000</v>
      </c>
      <c r="D33" s="191">
        <v>179536</v>
      </c>
      <c r="E33" s="136">
        <v>105.61</v>
      </c>
    </row>
    <row r="34" spans="1:5" ht="14.25">
      <c r="A34" s="332"/>
      <c r="B34" s="105" t="s">
        <v>127</v>
      </c>
      <c r="C34" s="192" t="s">
        <v>7</v>
      </c>
      <c r="D34" s="193">
        <v>7060</v>
      </c>
      <c r="E34" s="194" t="s">
        <v>7</v>
      </c>
    </row>
  </sheetData>
  <sheetProtection/>
  <mergeCells count="8">
    <mergeCell ref="A26:A32"/>
    <mergeCell ref="A33:A34"/>
    <mergeCell ref="A1:D1"/>
    <mergeCell ref="A3:B3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6"/>
  <sheetViews>
    <sheetView tabSelected="1" zoomScaleSheetLayoutView="100" zoomScalePageLayoutView="0" workbookViewId="0" topLeftCell="A10">
      <selection activeCell="H35" sqref="H35"/>
    </sheetView>
  </sheetViews>
  <sheetFormatPr defaultColWidth="8.75390625" defaultRowHeight="14.25"/>
  <cols>
    <col min="1" max="1" width="9.00390625" style="27" bestFit="1" customWidth="1"/>
    <col min="2" max="2" width="20.375" style="27" customWidth="1"/>
    <col min="3" max="4" width="13.25390625" style="27" customWidth="1"/>
    <col min="5" max="5" width="13.75390625" style="27" customWidth="1"/>
    <col min="6" max="32" width="9.00390625" style="27" bestFit="1" customWidth="1"/>
    <col min="33" max="16384" width="8.75390625" style="27" customWidth="1"/>
  </cols>
  <sheetData>
    <row r="1" spans="1:5" ht="20.25">
      <c r="A1" s="341" t="s">
        <v>128</v>
      </c>
      <c r="B1" s="341"/>
      <c r="C1" s="341"/>
      <c r="D1" s="341"/>
      <c r="E1" s="341"/>
    </row>
    <row r="2" spans="1:5" ht="14.25">
      <c r="A2" s="93"/>
      <c r="B2" s="94"/>
      <c r="C2" s="202" t="s">
        <v>380</v>
      </c>
      <c r="D2" s="202"/>
      <c r="E2" s="95"/>
    </row>
    <row r="3" spans="1:5" ht="15.75">
      <c r="A3" s="348" t="s">
        <v>88</v>
      </c>
      <c r="B3" s="349"/>
      <c r="C3" s="342" t="s">
        <v>129</v>
      </c>
      <c r="D3" s="343"/>
      <c r="E3" s="346" t="s">
        <v>130</v>
      </c>
    </row>
    <row r="4" spans="1:5" ht="22.5">
      <c r="A4" s="348"/>
      <c r="B4" s="349"/>
      <c r="C4" s="209" t="s">
        <v>131</v>
      </c>
      <c r="D4" s="96" t="s">
        <v>132</v>
      </c>
      <c r="E4" s="347"/>
    </row>
    <row r="5" spans="1:5" ht="18" customHeight="1">
      <c r="A5" s="208" t="s">
        <v>92</v>
      </c>
      <c r="B5" s="56"/>
      <c r="C5" s="300">
        <v>532</v>
      </c>
      <c r="D5" s="56">
        <v>347</v>
      </c>
      <c r="E5" s="301">
        <v>6.34</v>
      </c>
    </row>
    <row r="6" spans="1:5" ht="18" customHeight="1">
      <c r="A6" s="208" t="s">
        <v>93</v>
      </c>
      <c r="B6" s="56" t="s">
        <v>94</v>
      </c>
      <c r="C6" s="300">
        <v>20</v>
      </c>
      <c r="D6" s="56">
        <v>14</v>
      </c>
      <c r="E6" s="301">
        <v>15.84</v>
      </c>
    </row>
    <row r="7" spans="1:5" ht="18" customHeight="1">
      <c r="A7" s="208"/>
      <c r="B7" s="56" t="s">
        <v>95</v>
      </c>
      <c r="C7" s="300">
        <v>22</v>
      </c>
      <c r="D7" s="56">
        <v>8</v>
      </c>
      <c r="E7" s="301">
        <v>53.12</v>
      </c>
    </row>
    <row r="8" spans="1:5" ht="18" customHeight="1">
      <c r="A8" s="208"/>
      <c r="B8" s="56" t="s">
        <v>96</v>
      </c>
      <c r="C8" s="300">
        <v>9</v>
      </c>
      <c r="D8" s="56">
        <v>4</v>
      </c>
      <c r="E8" s="301">
        <v>53.3</v>
      </c>
    </row>
    <row r="9" spans="1:5" ht="18" customHeight="1">
      <c r="A9" s="208"/>
      <c r="B9" s="56" t="s">
        <v>97</v>
      </c>
      <c r="C9" s="300">
        <v>18</v>
      </c>
      <c r="D9" s="56">
        <v>12</v>
      </c>
      <c r="E9" s="301">
        <v>21.5</v>
      </c>
    </row>
    <row r="10" spans="1:5" ht="18" customHeight="1">
      <c r="A10" s="208"/>
      <c r="B10" s="56" t="s">
        <v>98</v>
      </c>
      <c r="C10" s="300">
        <v>28</v>
      </c>
      <c r="D10" s="56">
        <v>20</v>
      </c>
      <c r="E10" s="301">
        <v>-13.17</v>
      </c>
    </row>
    <row r="11" spans="1:5" ht="18" customHeight="1">
      <c r="A11" s="208"/>
      <c r="B11" s="56" t="s">
        <v>99</v>
      </c>
      <c r="C11" s="300">
        <v>21</v>
      </c>
      <c r="D11" s="56">
        <v>11</v>
      </c>
      <c r="E11" s="301">
        <v>21.59</v>
      </c>
    </row>
    <row r="12" spans="1:5" ht="18" customHeight="1">
      <c r="A12" s="208"/>
      <c r="B12" s="56" t="s">
        <v>100</v>
      </c>
      <c r="C12" s="300">
        <v>33</v>
      </c>
      <c r="D12" s="56">
        <v>17</v>
      </c>
      <c r="E12" s="301">
        <v>14.67</v>
      </c>
    </row>
    <row r="13" spans="1:5" ht="18" customHeight="1">
      <c r="A13" s="208"/>
      <c r="B13" s="56" t="s">
        <v>101</v>
      </c>
      <c r="C13" s="300">
        <v>29</v>
      </c>
      <c r="D13" s="56">
        <v>15</v>
      </c>
      <c r="E13" s="301">
        <v>14.66</v>
      </c>
    </row>
    <row r="14" spans="1:5" ht="18" customHeight="1">
      <c r="A14" s="208"/>
      <c r="B14" s="56" t="s">
        <v>102</v>
      </c>
      <c r="C14" s="300">
        <v>48</v>
      </c>
      <c r="D14" s="56">
        <v>41</v>
      </c>
      <c r="E14" s="301">
        <v>15.3</v>
      </c>
    </row>
    <row r="15" spans="1:5" ht="18" customHeight="1">
      <c r="A15" s="208"/>
      <c r="B15" s="56" t="s">
        <v>103</v>
      </c>
      <c r="C15" s="300">
        <v>30</v>
      </c>
      <c r="D15" s="56">
        <v>23</v>
      </c>
      <c r="E15" s="301">
        <v>-3.47</v>
      </c>
    </row>
    <row r="16" spans="1:5" ht="18" customHeight="1">
      <c r="A16" s="208"/>
      <c r="B16" s="56" t="s">
        <v>104</v>
      </c>
      <c r="C16" s="300">
        <v>28</v>
      </c>
      <c r="D16" s="56">
        <v>14</v>
      </c>
      <c r="E16" s="301">
        <v>19.89</v>
      </c>
    </row>
    <row r="17" spans="1:5" ht="18" customHeight="1">
      <c r="A17" s="97" t="s">
        <v>105</v>
      </c>
      <c r="B17" s="56" t="s">
        <v>106</v>
      </c>
      <c r="C17" s="302">
        <v>18</v>
      </c>
      <c r="D17" s="56">
        <v>17</v>
      </c>
      <c r="E17" s="301">
        <v>12.94</v>
      </c>
    </row>
    <row r="18" spans="1:5" ht="18" customHeight="1">
      <c r="A18" s="98"/>
      <c r="B18" s="56" t="s">
        <v>107</v>
      </c>
      <c r="C18" s="302">
        <v>27</v>
      </c>
      <c r="D18" s="56">
        <v>25</v>
      </c>
      <c r="E18" s="301">
        <v>18.12</v>
      </c>
    </row>
    <row r="19" spans="1:5" ht="18" customHeight="1">
      <c r="A19" s="98"/>
      <c r="B19" s="56" t="s">
        <v>108</v>
      </c>
      <c r="C19" s="302">
        <v>18</v>
      </c>
      <c r="D19" s="56">
        <v>4</v>
      </c>
      <c r="E19" s="301">
        <v>-39.04</v>
      </c>
    </row>
    <row r="20" spans="1:5" ht="18" customHeight="1">
      <c r="A20" s="98"/>
      <c r="B20" s="56" t="s">
        <v>109</v>
      </c>
      <c r="C20" s="302">
        <v>11</v>
      </c>
      <c r="D20" s="56">
        <v>10</v>
      </c>
      <c r="E20" s="301">
        <v>14.09</v>
      </c>
    </row>
    <row r="21" spans="1:5" ht="18" customHeight="1">
      <c r="A21" s="98"/>
      <c r="B21" s="56" t="s">
        <v>110</v>
      </c>
      <c r="C21" s="302">
        <v>13</v>
      </c>
      <c r="D21" s="56">
        <v>10</v>
      </c>
      <c r="E21" s="301">
        <v>17.77</v>
      </c>
    </row>
    <row r="22" spans="1:5" ht="18" customHeight="1">
      <c r="A22" s="98"/>
      <c r="B22" s="56" t="s">
        <v>111</v>
      </c>
      <c r="C22" s="302">
        <v>15</v>
      </c>
      <c r="D22" s="56">
        <v>10</v>
      </c>
      <c r="E22" s="301">
        <v>58.75</v>
      </c>
    </row>
    <row r="23" spans="1:5" ht="18" customHeight="1">
      <c r="A23" s="98"/>
      <c r="B23" s="56" t="s">
        <v>112</v>
      </c>
      <c r="C23" s="302">
        <v>18</v>
      </c>
      <c r="D23" s="56">
        <v>13</v>
      </c>
      <c r="E23" s="301">
        <v>14.62</v>
      </c>
    </row>
    <row r="24" spans="1:5" ht="18" customHeight="1">
      <c r="A24" s="99"/>
      <c r="B24" s="56" t="s">
        <v>113</v>
      </c>
      <c r="C24" s="302">
        <v>12</v>
      </c>
      <c r="D24" s="56">
        <v>6</v>
      </c>
      <c r="E24" s="301">
        <v>-1.24</v>
      </c>
    </row>
    <row r="25" spans="1:5" ht="18" customHeight="1">
      <c r="A25" s="345" t="s">
        <v>114</v>
      </c>
      <c r="B25" s="100" t="s">
        <v>115</v>
      </c>
      <c r="C25" s="56">
        <f>C6+C8+C9+C10</f>
        <v>75</v>
      </c>
      <c r="D25" s="56">
        <f>D6+D8+D9+D10</f>
        <v>50</v>
      </c>
      <c r="E25" s="56"/>
    </row>
    <row r="26" spans="1:5" ht="18" customHeight="1">
      <c r="A26" s="345"/>
      <c r="B26" s="100" t="s">
        <v>116</v>
      </c>
      <c r="C26" s="56">
        <f>C11+C12+C18+C19+C20+C21+C22+C28+C29+C30+C31+C32+C33+C34</f>
        <v>208</v>
      </c>
      <c r="D26" s="56">
        <f>D11+D12+D18+D19+D20+D21+D22+D28+D29+D30+D31+D32+D33+D34</f>
        <v>137</v>
      </c>
      <c r="E26" s="56"/>
    </row>
    <row r="27" spans="1:5" ht="18" customHeight="1">
      <c r="A27" s="345" t="s">
        <v>117</v>
      </c>
      <c r="B27" s="101" t="s">
        <v>118</v>
      </c>
      <c r="C27" s="302">
        <v>24</v>
      </c>
      <c r="D27" s="56">
        <v>19</v>
      </c>
      <c r="E27" s="301">
        <v>14.06</v>
      </c>
    </row>
    <row r="28" spans="1:5" ht="18" customHeight="1">
      <c r="A28" s="345"/>
      <c r="B28" s="101" t="s">
        <v>119</v>
      </c>
      <c r="C28" s="302">
        <v>14</v>
      </c>
      <c r="D28" s="56">
        <v>7</v>
      </c>
      <c r="E28" s="301">
        <v>15.54</v>
      </c>
    </row>
    <row r="29" spans="1:5" ht="18" customHeight="1">
      <c r="A29" s="345"/>
      <c r="B29" s="101" t="s">
        <v>120</v>
      </c>
      <c r="C29" s="302">
        <v>12</v>
      </c>
      <c r="D29" s="56">
        <v>5</v>
      </c>
      <c r="E29" s="301">
        <v>14.24</v>
      </c>
    </row>
    <row r="30" spans="1:5" ht="18" customHeight="1">
      <c r="A30" s="345"/>
      <c r="B30" s="101" t="s">
        <v>121</v>
      </c>
      <c r="C30" s="302">
        <v>10</v>
      </c>
      <c r="D30" s="56">
        <v>10</v>
      </c>
      <c r="E30" s="301">
        <v>9.62</v>
      </c>
    </row>
    <row r="31" spans="1:5" ht="18" customHeight="1">
      <c r="A31" s="345"/>
      <c r="B31" s="101" t="s">
        <v>122</v>
      </c>
      <c r="C31" s="302">
        <v>7</v>
      </c>
      <c r="D31" s="56">
        <v>6</v>
      </c>
      <c r="E31" s="301">
        <v>14.16</v>
      </c>
    </row>
    <row r="32" spans="1:5" ht="18" customHeight="1">
      <c r="A32" s="345"/>
      <c r="B32" s="101" t="s">
        <v>123</v>
      </c>
      <c r="C32" s="302">
        <v>8</v>
      </c>
      <c r="D32" s="56">
        <v>6</v>
      </c>
      <c r="E32" s="301">
        <v>-9.37</v>
      </c>
    </row>
    <row r="33" spans="1:5" ht="18" customHeight="1">
      <c r="A33" s="345"/>
      <c r="B33" s="101" t="s">
        <v>124</v>
      </c>
      <c r="C33" s="302">
        <v>11</v>
      </c>
      <c r="D33" s="56">
        <v>10</v>
      </c>
      <c r="E33" s="301">
        <v>21.11</v>
      </c>
    </row>
    <row r="34" spans="1:5" ht="18" customHeight="1">
      <c r="A34" s="345" t="s">
        <v>125</v>
      </c>
      <c r="B34" s="101" t="s">
        <v>126</v>
      </c>
      <c r="C34" s="302">
        <v>8</v>
      </c>
      <c r="D34" s="56">
        <v>6</v>
      </c>
      <c r="E34" s="301">
        <v>20.76</v>
      </c>
    </row>
    <row r="35" spans="1:5" ht="18" customHeight="1">
      <c r="A35" s="345"/>
      <c r="B35" s="101" t="s">
        <v>133</v>
      </c>
      <c r="C35" s="300">
        <v>20</v>
      </c>
      <c r="D35" s="56">
        <v>4</v>
      </c>
      <c r="E35" s="301">
        <v>-32.14</v>
      </c>
    </row>
    <row r="36" spans="1:5" s="92" customFormat="1" ht="60" customHeight="1">
      <c r="A36" s="102"/>
      <c r="B36" s="344" t="s">
        <v>437</v>
      </c>
      <c r="C36" s="344"/>
      <c r="D36" s="344"/>
      <c r="E36" s="344"/>
    </row>
  </sheetData>
  <sheetProtection/>
  <mergeCells count="8">
    <mergeCell ref="A1:E1"/>
    <mergeCell ref="C3:D3"/>
    <mergeCell ref="B36:E36"/>
    <mergeCell ref="A25:A26"/>
    <mergeCell ref="A27:A33"/>
    <mergeCell ref="A34:A35"/>
    <mergeCell ref="E3:E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zoomScalePageLayoutView="0" workbookViewId="0" topLeftCell="A1">
      <selection activeCell="D7" sqref="D7"/>
    </sheetView>
  </sheetViews>
  <sheetFormatPr defaultColWidth="8.75390625" defaultRowHeight="14.25"/>
  <cols>
    <col min="1" max="16384" width="8.75390625" style="27" customWidth="1"/>
  </cols>
  <sheetData>
    <row r="1" spans="1:7" ht="20.25">
      <c r="A1" s="350" t="s">
        <v>134</v>
      </c>
      <c r="B1" s="350"/>
      <c r="C1" s="350"/>
      <c r="D1" s="350"/>
      <c r="E1" s="350"/>
      <c r="F1" s="350"/>
      <c r="G1" s="350"/>
    </row>
    <row r="2" spans="1:7" ht="14.25">
      <c r="A2" s="351" t="s">
        <v>381</v>
      </c>
      <c r="B2" s="352"/>
      <c r="C2" s="352"/>
      <c r="D2" s="352"/>
      <c r="E2" s="352"/>
      <c r="F2" s="352"/>
      <c r="G2" s="352"/>
    </row>
    <row r="3" spans="1:7" ht="14.25">
      <c r="A3" s="353" t="s">
        <v>135</v>
      </c>
      <c r="B3" s="353"/>
      <c r="C3" s="353"/>
      <c r="D3" s="353"/>
      <c r="E3" s="353"/>
      <c r="F3" s="353"/>
      <c r="G3" s="353"/>
    </row>
    <row r="4" spans="1:7" ht="36">
      <c r="A4" s="354" t="s">
        <v>136</v>
      </c>
      <c r="B4" s="354"/>
      <c r="C4" s="354"/>
      <c r="D4" s="211" t="s">
        <v>137</v>
      </c>
      <c r="E4" s="211" t="s">
        <v>138</v>
      </c>
      <c r="F4" s="211" t="s">
        <v>139</v>
      </c>
      <c r="G4" s="91" t="s">
        <v>140</v>
      </c>
    </row>
    <row r="5" spans="1:7" ht="14.25">
      <c r="A5" s="355" t="s">
        <v>92</v>
      </c>
      <c r="B5" s="356"/>
      <c r="C5" s="357"/>
      <c r="D5" s="298">
        <v>287</v>
      </c>
      <c r="E5" s="298">
        <v>2826848</v>
      </c>
      <c r="F5" s="298">
        <v>179</v>
      </c>
      <c r="G5" s="299">
        <v>41.61</v>
      </c>
    </row>
    <row r="6" spans="1:7" ht="14.25">
      <c r="A6" s="361" t="s">
        <v>141</v>
      </c>
      <c r="B6" s="358" t="s">
        <v>94</v>
      </c>
      <c r="C6" s="358"/>
      <c r="D6" s="213">
        <v>10</v>
      </c>
      <c r="E6" s="213">
        <v>105000</v>
      </c>
      <c r="F6" s="213">
        <v>10</v>
      </c>
      <c r="G6" s="299">
        <v>49.41</v>
      </c>
    </row>
    <row r="7" spans="1:7" ht="14.25">
      <c r="A7" s="362"/>
      <c r="B7" s="358" t="s">
        <v>95</v>
      </c>
      <c r="C7" s="358"/>
      <c r="D7" s="213">
        <v>8</v>
      </c>
      <c r="E7" s="213">
        <v>72580</v>
      </c>
      <c r="F7" s="213">
        <v>6</v>
      </c>
      <c r="G7" s="299">
        <v>79.93</v>
      </c>
    </row>
    <row r="8" spans="1:7" ht="14.25">
      <c r="A8" s="363"/>
      <c r="B8" s="359" t="s">
        <v>96</v>
      </c>
      <c r="C8" s="360"/>
      <c r="D8" s="213">
        <v>14.15</v>
      </c>
      <c r="E8" s="213">
        <v>162500</v>
      </c>
      <c r="F8" s="213">
        <v>2.15</v>
      </c>
      <c r="G8" s="299">
        <v>23.09</v>
      </c>
    </row>
    <row r="9" spans="1:7" ht="14.25">
      <c r="A9" s="363"/>
      <c r="B9" s="359" t="s">
        <v>97</v>
      </c>
      <c r="C9" s="360"/>
      <c r="D9" s="213">
        <v>13.85</v>
      </c>
      <c r="E9" s="213">
        <v>144666</v>
      </c>
      <c r="F9" s="213">
        <v>8.85</v>
      </c>
      <c r="G9" s="299">
        <v>50.41</v>
      </c>
    </row>
    <row r="10" spans="1:7" ht="14.25">
      <c r="A10" s="363"/>
      <c r="B10" s="358" t="s">
        <v>98</v>
      </c>
      <c r="C10" s="358"/>
      <c r="D10" s="213">
        <v>14</v>
      </c>
      <c r="E10" s="213">
        <v>209000</v>
      </c>
      <c r="F10" s="213">
        <v>9</v>
      </c>
      <c r="G10" s="299">
        <v>36.34</v>
      </c>
    </row>
    <row r="11" spans="1:7" ht="14.25">
      <c r="A11" s="363"/>
      <c r="B11" s="358" t="s">
        <v>99</v>
      </c>
      <c r="C11" s="358"/>
      <c r="D11" s="213">
        <v>9</v>
      </c>
      <c r="E11" s="213">
        <v>51000</v>
      </c>
      <c r="F11" s="213">
        <v>8</v>
      </c>
      <c r="G11" s="299">
        <v>65.44</v>
      </c>
    </row>
    <row r="12" spans="1:7" ht="14.25">
      <c r="A12" s="363"/>
      <c r="B12" s="358" t="s">
        <v>100</v>
      </c>
      <c r="C12" s="358"/>
      <c r="D12" s="213">
        <v>14</v>
      </c>
      <c r="E12" s="213">
        <v>112550</v>
      </c>
      <c r="F12" s="213">
        <v>14</v>
      </c>
      <c r="G12" s="299">
        <v>40.68</v>
      </c>
    </row>
    <row r="13" spans="1:7" ht="14.25">
      <c r="A13" s="363"/>
      <c r="B13" s="358" t="s">
        <v>101</v>
      </c>
      <c r="C13" s="213" t="s">
        <v>142</v>
      </c>
      <c r="D13" s="213">
        <v>49</v>
      </c>
      <c r="E13" s="213">
        <v>439100</v>
      </c>
      <c r="F13" s="213">
        <v>11</v>
      </c>
      <c r="G13" s="299">
        <v>34.06</v>
      </c>
    </row>
    <row r="14" spans="1:7" ht="14.25">
      <c r="A14" s="363"/>
      <c r="B14" s="358"/>
      <c r="C14" s="213" t="s">
        <v>143</v>
      </c>
      <c r="D14" s="213">
        <v>4</v>
      </c>
      <c r="E14" s="213">
        <v>55000</v>
      </c>
      <c r="F14" s="213">
        <v>2</v>
      </c>
      <c r="G14" s="299">
        <v>133.49</v>
      </c>
    </row>
    <row r="15" spans="1:7" ht="14.25">
      <c r="A15" s="363"/>
      <c r="B15" s="358"/>
      <c r="C15" s="213" t="s">
        <v>144</v>
      </c>
      <c r="D15" s="213">
        <v>19</v>
      </c>
      <c r="E15" s="213">
        <v>173800</v>
      </c>
      <c r="F15" s="213">
        <v>3</v>
      </c>
      <c r="G15" s="299">
        <v>18.09</v>
      </c>
    </row>
    <row r="16" spans="1:7" ht="14.25">
      <c r="A16" s="363"/>
      <c r="B16" s="358"/>
      <c r="C16" s="213" t="s">
        <v>145</v>
      </c>
      <c r="D16" s="213">
        <v>26</v>
      </c>
      <c r="E16" s="213">
        <v>210300</v>
      </c>
      <c r="F16" s="213">
        <v>6</v>
      </c>
      <c r="G16" s="299">
        <v>21.24</v>
      </c>
    </row>
    <row r="17" spans="1:7" ht="14.25">
      <c r="A17" s="362"/>
      <c r="B17" s="355" t="s">
        <v>102</v>
      </c>
      <c r="C17" s="357"/>
      <c r="D17" s="213">
        <v>22</v>
      </c>
      <c r="E17" s="213">
        <v>181750</v>
      </c>
      <c r="F17" s="213">
        <v>20</v>
      </c>
      <c r="G17" s="299">
        <v>45.49</v>
      </c>
    </row>
    <row r="18" spans="1:7" ht="14.25">
      <c r="A18" s="362"/>
      <c r="B18" s="355" t="s">
        <v>103</v>
      </c>
      <c r="C18" s="357"/>
      <c r="D18" s="213">
        <v>17</v>
      </c>
      <c r="E18" s="213">
        <v>182100</v>
      </c>
      <c r="F18" s="213">
        <v>6</v>
      </c>
      <c r="G18" s="299">
        <v>11.36</v>
      </c>
    </row>
    <row r="19" spans="1:7" ht="14.25">
      <c r="A19" s="362"/>
      <c r="B19" s="355" t="s">
        <v>104</v>
      </c>
      <c r="C19" s="357"/>
      <c r="D19" s="213">
        <v>15</v>
      </c>
      <c r="E19" s="213">
        <v>547052</v>
      </c>
      <c r="F19" s="213">
        <v>14</v>
      </c>
      <c r="G19" s="299">
        <v>58.61</v>
      </c>
    </row>
    <row r="20" spans="1:7" ht="14.25">
      <c r="A20" s="358" t="s">
        <v>146</v>
      </c>
      <c r="B20" s="357" t="s">
        <v>106</v>
      </c>
      <c r="C20" s="358"/>
      <c r="D20" s="213">
        <v>14</v>
      </c>
      <c r="E20" s="213">
        <v>78900</v>
      </c>
      <c r="F20" s="213">
        <v>11</v>
      </c>
      <c r="G20" s="299">
        <v>47.49</v>
      </c>
    </row>
    <row r="21" spans="1:7" ht="14.25">
      <c r="A21" s="358"/>
      <c r="B21" s="357" t="s">
        <v>107</v>
      </c>
      <c r="C21" s="358"/>
      <c r="D21" s="213">
        <v>10</v>
      </c>
      <c r="E21" s="213">
        <v>86100</v>
      </c>
      <c r="F21" s="213">
        <v>4</v>
      </c>
      <c r="G21" s="299">
        <v>35.51</v>
      </c>
    </row>
    <row r="22" spans="1:7" ht="14.25">
      <c r="A22" s="358"/>
      <c r="B22" s="357" t="s">
        <v>108</v>
      </c>
      <c r="C22" s="358"/>
      <c r="D22" s="213">
        <v>15</v>
      </c>
      <c r="E22" s="213">
        <v>127000</v>
      </c>
      <c r="F22" s="213">
        <v>12</v>
      </c>
      <c r="G22" s="299">
        <v>21.76</v>
      </c>
    </row>
    <row r="23" spans="1:7" ht="14.25">
      <c r="A23" s="358"/>
      <c r="B23" s="357" t="s">
        <v>109</v>
      </c>
      <c r="C23" s="358"/>
      <c r="D23" s="213">
        <v>7</v>
      </c>
      <c r="E23" s="213">
        <v>30000</v>
      </c>
      <c r="F23" s="213">
        <v>3</v>
      </c>
      <c r="G23" s="299">
        <v>37.17</v>
      </c>
    </row>
    <row r="24" spans="1:7" ht="14.25">
      <c r="A24" s="358"/>
      <c r="B24" s="357" t="s">
        <v>110</v>
      </c>
      <c r="C24" s="358"/>
      <c r="D24" s="213">
        <v>7</v>
      </c>
      <c r="E24" s="213">
        <v>54900</v>
      </c>
      <c r="F24" s="213">
        <v>7</v>
      </c>
      <c r="G24" s="299">
        <v>49.46</v>
      </c>
    </row>
    <row r="25" spans="1:7" ht="14.25">
      <c r="A25" s="358"/>
      <c r="B25" s="357" t="s">
        <v>111</v>
      </c>
      <c r="C25" s="358"/>
      <c r="D25" s="213">
        <v>20</v>
      </c>
      <c r="E25" s="213">
        <v>140900</v>
      </c>
      <c r="F25" s="213">
        <v>9</v>
      </c>
      <c r="G25" s="299">
        <v>14.56</v>
      </c>
    </row>
    <row r="26" spans="1:7" ht="14.25">
      <c r="A26" s="358"/>
      <c r="B26" s="357" t="s">
        <v>112</v>
      </c>
      <c r="C26" s="358"/>
      <c r="D26" s="213">
        <v>7</v>
      </c>
      <c r="E26" s="213">
        <v>24600</v>
      </c>
      <c r="F26" s="213">
        <v>7</v>
      </c>
      <c r="G26" s="299">
        <v>92.08</v>
      </c>
    </row>
    <row r="27" spans="1:7" ht="14.25">
      <c r="A27" s="358"/>
      <c r="B27" s="357" t="s">
        <v>113</v>
      </c>
      <c r="C27" s="358"/>
      <c r="D27" s="213">
        <v>4</v>
      </c>
      <c r="E27" s="213">
        <v>17500</v>
      </c>
      <c r="F27" s="213">
        <v>4</v>
      </c>
      <c r="G27" s="299">
        <v>42.74</v>
      </c>
    </row>
    <row r="28" spans="1:7" ht="14.25">
      <c r="A28" s="363" t="s">
        <v>147</v>
      </c>
      <c r="B28" s="355" t="s">
        <v>118</v>
      </c>
      <c r="C28" s="357"/>
      <c r="D28" s="213">
        <v>1</v>
      </c>
      <c r="E28" s="213">
        <v>2200</v>
      </c>
      <c r="F28" s="213">
        <v>1</v>
      </c>
      <c r="G28" s="299">
        <v>127.27</v>
      </c>
    </row>
    <row r="29" spans="1:7" ht="14.25">
      <c r="A29" s="363"/>
      <c r="B29" s="358" t="s">
        <v>119</v>
      </c>
      <c r="C29" s="358"/>
      <c r="D29" s="213">
        <v>1</v>
      </c>
      <c r="E29" s="213">
        <v>8000</v>
      </c>
      <c r="F29" s="213">
        <v>0</v>
      </c>
      <c r="G29" s="299">
        <v>0</v>
      </c>
    </row>
    <row r="30" spans="1:7" ht="14.25">
      <c r="A30" s="363"/>
      <c r="B30" s="358" t="s">
        <v>120</v>
      </c>
      <c r="C30" s="358"/>
      <c r="D30" s="213">
        <v>4</v>
      </c>
      <c r="E30" s="213">
        <v>9900</v>
      </c>
      <c r="F30" s="213">
        <v>4</v>
      </c>
      <c r="G30" s="299">
        <v>103.03</v>
      </c>
    </row>
    <row r="31" spans="1:7" ht="14.25">
      <c r="A31" s="363"/>
      <c r="B31" s="358" t="s">
        <v>121</v>
      </c>
      <c r="C31" s="358"/>
      <c r="D31" s="213">
        <v>2</v>
      </c>
      <c r="E31" s="213">
        <v>5000</v>
      </c>
      <c r="F31" s="213">
        <v>2</v>
      </c>
      <c r="G31" s="299">
        <v>89</v>
      </c>
    </row>
    <row r="32" spans="1:7" ht="14.25">
      <c r="A32" s="363"/>
      <c r="B32" s="358" t="s">
        <v>122</v>
      </c>
      <c r="C32" s="358"/>
      <c r="D32" s="213">
        <v>2</v>
      </c>
      <c r="E32" s="213">
        <v>7200</v>
      </c>
      <c r="F32" s="213">
        <v>2</v>
      </c>
      <c r="G32" s="299">
        <v>72.29</v>
      </c>
    </row>
    <row r="33" spans="1:7" ht="14.25">
      <c r="A33" s="363"/>
      <c r="B33" s="358" t="s">
        <v>123</v>
      </c>
      <c r="C33" s="358"/>
      <c r="D33" s="213">
        <v>3</v>
      </c>
      <c r="E33" s="213">
        <v>5200</v>
      </c>
      <c r="F33" s="213">
        <v>1</v>
      </c>
      <c r="G33" s="299">
        <v>4.65</v>
      </c>
    </row>
    <row r="34" spans="1:7" ht="14.25">
      <c r="A34" s="364"/>
      <c r="B34" s="358" t="s">
        <v>124</v>
      </c>
      <c r="C34" s="358"/>
      <c r="D34" s="213">
        <v>2</v>
      </c>
      <c r="E34" s="213">
        <v>6500</v>
      </c>
      <c r="F34" s="213">
        <v>1</v>
      </c>
      <c r="G34" s="299">
        <v>53.85</v>
      </c>
    </row>
    <row r="35" spans="1:7" ht="14.25">
      <c r="A35" s="361" t="s">
        <v>148</v>
      </c>
      <c r="B35" s="358" t="s">
        <v>149</v>
      </c>
      <c r="C35" s="358"/>
      <c r="D35" s="213">
        <v>8</v>
      </c>
      <c r="E35" s="213">
        <v>73000</v>
      </c>
      <c r="F35" s="213">
        <v>2</v>
      </c>
      <c r="G35" s="299">
        <v>4.31</v>
      </c>
    </row>
    <row r="36" spans="1:7" ht="14.25">
      <c r="A36" s="364"/>
      <c r="B36" s="356" t="s">
        <v>126</v>
      </c>
      <c r="C36" s="357"/>
      <c r="D36" s="213">
        <v>2</v>
      </c>
      <c r="E36" s="213">
        <v>15650</v>
      </c>
      <c r="F36" s="213">
        <v>2</v>
      </c>
      <c r="G36" s="299">
        <v>103.6</v>
      </c>
    </row>
  </sheetData>
  <sheetProtection/>
  <mergeCells count="37">
    <mergeCell ref="B35:C35"/>
    <mergeCell ref="B36:C36"/>
    <mergeCell ref="A6:A19"/>
    <mergeCell ref="A20:A27"/>
    <mergeCell ref="A28:A34"/>
    <mergeCell ref="A35:A36"/>
    <mergeCell ref="B13:B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A1:G1"/>
    <mergeCell ref="A2:G2"/>
    <mergeCell ref="A3:G3"/>
    <mergeCell ref="A4:C4"/>
    <mergeCell ref="A5:C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55"/>
  <sheetViews>
    <sheetView zoomScalePageLayoutView="0" workbookViewId="0" topLeftCell="A1">
      <selection activeCell="C8" sqref="C8"/>
    </sheetView>
  </sheetViews>
  <sheetFormatPr defaultColWidth="8.75390625" defaultRowHeight="14.25"/>
  <cols>
    <col min="1" max="1" width="27.125" style="210" customWidth="1"/>
    <col min="2" max="2" width="7.25390625" style="210" customWidth="1"/>
    <col min="3" max="3" width="13.375" style="210" customWidth="1"/>
    <col min="4" max="4" width="14.00390625" style="210" customWidth="1"/>
    <col min="5" max="5" width="18.25390625" style="210" customWidth="1"/>
    <col min="6" max="6" width="9.00390625" style="27" bestFit="1" customWidth="1"/>
    <col min="7" max="7" width="9.00390625" style="86" bestFit="1" customWidth="1"/>
    <col min="8" max="32" width="9.00390625" style="27" bestFit="1" customWidth="1"/>
    <col min="33" max="16384" width="8.75390625" style="27" customWidth="1"/>
  </cols>
  <sheetData>
    <row r="1" spans="1:6" ht="22.5">
      <c r="A1" s="365" t="s">
        <v>150</v>
      </c>
      <c r="B1" s="365"/>
      <c r="C1" s="365"/>
      <c r="D1" s="365"/>
      <c r="E1" s="365"/>
      <c r="F1" s="365"/>
    </row>
    <row r="2" spans="1:6" ht="10.5" customHeight="1">
      <c r="A2" s="87"/>
      <c r="B2" s="87"/>
      <c r="C2" s="87"/>
      <c r="D2" s="87"/>
      <c r="E2" s="87"/>
      <c r="F2" s="214"/>
    </row>
    <row r="3" spans="1:5" ht="14.25">
      <c r="A3" s="88"/>
      <c r="B3" s="88"/>
      <c r="C3" s="89" t="s">
        <v>384</v>
      </c>
      <c r="D3" s="88"/>
      <c r="E3" s="86" t="s">
        <v>151</v>
      </c>
    </row>
    <row r="4" spans="1:7" s="74" customFormat="1" ht="28.5">
      <c r="A4" s="218" t="s">
        <v>136</v>
      </c>
      <c r="B4" s="218" t="s">
        <v>131</v>
      </c>
      <c r="C4" s="218" t="s">
        <v>152</v>
      </c>
      <c r="D4" s="218" t="s">
        <v>153</v>
      </c>
      <c r="E4" s="218" t="s">
        <v>154</v>
      </c>
      <c r="G4" s="90"/>
    </row>
    <row r="5" spans="1:5" ht="14.25">
      <c r="A5" s="56" t="s">
        <v>92</v>
      </c>
      <c r="B5" s="56">
        <v>247</v>
      </c>
      <c r="C5" s="56">
        <v>216</v>
      </c>
      <c r="D5" s="56">
        <v>3598230</v>
      </c>
      <c r="E5" s="279">
        <v>57.96</v>
      </c>
    </row>
    <row r="6" spans="1:5" ht="14.25">
      <c r="A6" s="56" t="s">
        <v>155</v>
      </c>
      <c r="B6" s="56">
        <v>4</v>
      </c>
      <c r="C6" s="56">
        <v>4</v>
      </c>
      <c r="D6" s="56">
        <v>169000</v>
      </c>
      <c r="E6" s="279">
        <v>81.13</v>
      </c>
    </row>
    <row r="7" spans="1:5" ht="14.25">
      <c r="A7" s="56" t="s">
        <v>156</v>
      </c>
      <c r="B7" s="56">
        <v>3</v>
      </c>
      <c r="C7" s="56">
        <v>3</v>
      </c>
      <c r="D7" s="56">
        <v>67200</v>
      </c>
      <c r="E7" s="279">
        <v>56.35</v>
      </c>
    </row>
    <row r="8" spans="1:5" ht="14.25">
      <c r="A8" s="56" t="s">
        <v>157</v>
      </c>
      <c r="B8" s="56">
        <v>5</v>
      </c>
      <c r="C8" s="56">
        <v>4</v>
      </c>
      <c r="D8" s="56">
        <v>145000</v>
      </c>
      <c r="E8" s="279">
        <v>79.01</v>
      </c>
    </row>
    <row r="9" spans="1:5" ht="14.25">
      <c r="A9" s="56" t="s">
        <v>158</v>
      </c>
      <c r="B9" s="56">
        <v>7</v>
      </c>
      <c r="C9" s="56">
        <v>7</v>
      </c>
      <c r="D9" s="56">
        <v>162000</v>
      </c>
      <c r="E9" s="279">
        <v>51.2</v>
      </c>
    </row>
    <row r="10" spans="1:5" ht="14.25">
      <c r="A10" s="56" t="s">
        <v>159</v>
      </c>
      <c r="B10" s="56">
        <v>11</v>
      </c>
      <c r="C10" s="56">
        <v>11</v>
      </c>
      <c r="D10" s="56">
        <v>154800</v>
      </c>
      <c r="E10" s="279">
        <v>24.03</v>
      </c>
    </row>
    <row r="11" spans="1:5" ht="14.25">
      <c r="A11" s="56" t="s">
        <v>160</v>
      </c>
      <c r="B11" s="56">
        <v>9</v>
      </c>
      <c r="C11" s="56">
        <v>9</v>
      </c>
      <c r="D11" s="56">
        <v>123000</v>
      </c>
      <c r="E11" s="279">
        <v>70.85</v>
      </c>
    </row>
    <row r="12" spans="1:5" ht="14.25">
      <c r="A12" s="56" t="s">
        <v>161</v>
      </c>
      <c r="B12" s="56">
        <v>6</v>
      </c>
      <c r="C12" s="56">
        <v>6</v>
      </c>
      <c r="D12" s="56">
        <v>128000</v>
      </c>
      <c r="E12" s="279">
        <v>21.57</v>
      </c>
    </row>
    <row r="13" spans="1:5" ht="14.25">
      <c r="A13" s="56" t="s">
        <v>162</v>
      </c>
      <c r="B13" s="56">
        <v>13</v>
      </c>
      <c r="C13" s="56">
        <v>13</v>
      </c>
      <c r="D13" s="56">
        <v>174750</v>
      </c>
      <c r="E13" s="279">
        <v>65.92</v>
      </c>
    </row>
    <row r="14" spans="1:5" ht="14.25">
      <c r="A14" s="56" t="s">
        <v>163</v>
      </c>
      <c r="B14" s="56">
        <v>13</v>
      </c>
      <c r="C14" s="56">
        <v>13</v>
      </c>
      <c r="D14" s="56">
        <v>283000</v>
      </c>
      <c r="E14" s="279">
        <v>23.23</v>
      </c>
    </row>
    <row r="15" spans="1:5" ht="14.25">
      <c r="A15" s="56" t="s">
        <v>164</v>
      </c>
      <c r="B15" s="56">
        <v>12</v>
      </c>
      <c r="C15" s="56">
        <v>10</v>
      </c>
      <c r="D15" s="56">
        <v>392000</v>
      </c>
      <c r="E15" s="279">
        <v>82.14</v>
      </c>
    </row>
    <row r="16" spans="1:5" ht="14.25">
      <c r="A16" s="56" t="s">
        <v>165</v>
      </c>
      <c r="B16" s="56">
        <v>14</v>
      </c>
      <c r="C16" s="56">
        <v>11</v>
      </c>
      <c r="D16" s="56">
        <v>421200</v>
      </c>
      <c r="E16" s="279">
        <v>54.36</v>
      </c>
    </row>
    <row r="17" spans="1:5" ht="14.25">
      <c r="A17" s="56" t="s">
        <v>166</v>
      </c>
      <c r="B17" s="56">
        <v>6</v>
      </c>
      <c r="C17" s="56">
        <v>3</v>
      </c>
      <c r="D17" s="56">
        <v>38500</v>
      </c>
      <c r="E17" s="279">
        <v>5.35</v>
      </c>
    </row>
    <row r="18" spans="1:5" ht="14.25">
      <c r="A18" s="56" t="s">
        <v>167</v>
      </c>
      <c r="B18" s="56">
        <v>5</v>
      </c>
      <c r="C18" s="56">
        <v>4</v>
      </c>
      <c r="D18" s="56">
        <v>45800</v>
      </c>
      <c r="E18" s="279">
        <v>17.07</v>
      </c>
    </row>
    <row r="19" spans="1:5" ht="14.25">
      <c r="A19" s="56" t="s">
        <v>168</v>
      </c>
      <c r="B19" s="56">
        <v>5</v>
      </c>
      <c r="C19" s="56">
        <v>5</v>
      </c>
      <c r="D19" s="56">
        <v>53000</v>
      </c>
      <c r="E19" s="279">
        <v>50.12</v>
      </c>
    </row>
    <row r="20" spans="1:5" ht="14.25">
      <c r="A20" s="56" t="s">
        <v>169</v>
      </c>
      <c r="B20" s="56">
        <v>6</v>
      </c>
      <c r="C20" s="56">
        <v>5</v>
      </c>
      <c r="D20" s="56">
        <v>43800</v>
      </c>
      <c r="E20" s="279">
        <v>94.25</v>
      </c>
    </row>
    <row r="21" spans="1:5" ht="14.25">
      <c r="A21" s="56" t="s">
        <v>170</v>
      </c>
      <c r="B21" s="56">
        <v>3</v>
      </c>
      <c r="C21" s="56">
        <v>3</v>
      </c>
      <c r="D21" s="56">
        <v>54000</v>
      </c>
      <c r="E21" s="279">
        <v>134.2</v>
      </c>
    </row>
    <row r="22" spans="1:5" ht="14.25">
      <c r="A22" s="56" t="s">
        <v>171</v>
      </c>
      <c r="B22" s="56">
        <v>4</v>
      </c>
      <c r="C22" s="56">
        <v>4</v>
      </c>
      <c r="D22" s="56">
        <v>30000</v>
      </c>
      <c r="E22" s="279">
        <v>12.21</v>
      </c>
    </row>
    <row r="23" spans="1:5" ht="14.25">
      <c r="A23" s="56" t="s">
        <v>172</v>
      </c>
      <c r="B23" s="56">
        <v>10</v>
      </c>
      <c r="C23" s="56">
        <v>8</v>
      </c>
      <c r="D23" s="56">
        <v>155240</v>
      </c>
      <c r="E23" s="279">
        <v>30.98</v>
      </c>
    </row>
    <row r="24" spans="1:5" ht="14.25">
      <c r="A24" s="56" t="s">
        <v>173</v>
      </c>
      <c r="B24" s="56">
        <v>5</v>
      </c>
      <c r="C24" s="56">
        <v>5</v>
      </c>
      <c r="D24" s="56">
        <v>8150</v>
      </c>
      <c r="E24" s="279">
        <v>83.03</v>
      </c>
    </row>
    <row r="25" spans="1:5" ht="14.25">
      <c r="A25" s="56" t="s">
        <v>174</v>
      </c>
      <c r="B25" s="56">
        <v>6</v>
      </c>
      <c r="C25" s="56">
        <v>6</v>
      </c>
      <c r="D25" s="56">
        <v>25200</v>
      </c>
      <c r="E25" s="279">
        <v>99.76</v>
      </c>
    </row>
    <row r="26" spans="1:5" ht="14.25">
      <c r="A26" s="56" t="s">
        <v>175</v>
      </c>
      <c r="B26" s="56">
        <v>5</v>
      </c>
      <c r="C26" s="56">
        <v>5</v>
      </c>
      <c r="D26" s="56">
        <v>19100</v>
      </c>
      <c r="E26" s="279">
        <v>54.9</v>
      </c>
    </row>
    <row r="27" spans="1:5" ht="14.25">
      <c r="A27" s="56" t="s">
        <v>176</v>
      </c>
      <c r="B27" s="56">
        <v>4</v>
      </c>
      <c r="C27" s="56">
        <v>4</v>
      </c>
      <c r="D27" s="56">
        <v>24300</v>
      </c>
      <c r="E27" s="279">
        <v>35.32</v>
      </c>
    </row>
    <row r="28" spans="1:5" ht="14.25">
      <c r="A28" s="56" t="s">
        <v>177</v>
      </c>
      <c r="B28" s="56">
        <v>4</v>
      </c>
      <c r="C28" s="56">
        <v>3</v>
      </c>
      <c r="D28" s="56">
        <v>24000</v>
      </c>
      <c r="E28" s="279">
        <v>18.19</v>
      </c>
    </row>
    <row r="29" spans="1:5" ht="14.25">
      <c r="A29" s="56" t="s">
        <v>178</v>
      </c>
      <c r="B29" s="56">
        <v>6</v>
      </c>
      <c r="C29" s="56">
        <v>6</v>
      </c>
      <c r="D29" s="56">
        <v>25510</v>
      </c>
      <c r="E29" s="279">
        <v>127.62</v>
      </c>
    </row>
    <row r="30" spans="1:5" ht="14.25">
      <c r="A30" s="56" t="s">
        <v>179</v>
      </c>
      <c r="B30" s="56">
        <v>7</v>
      </c>
      <c r="C30" s="56">
        <v>7</v>
      </c>
      <c r="D30" s="56">
        <v>17600</v>
      </c>
      <c r="E30" s="279">
        <v>96.02</v>
      </c>
    </row>
    <row r="31" spans="1:5" ht="14.25">
      <c r="A31" s="56" t="s">
        <v>180</v>
      </c>
      <c r="B31" s="56">
        <v>6</v>
      </c>
      <c r="C31" s="56">
        <v>4</v>
      </c>
      <c r="D31" s="56">
        <v>25700</v>
      </c>
      <c r="E31" s="279">
        <v>39.18</v>
      </c>
    </row>
    <row r="32" spans="1:5" ht="14.25">
      <c r="A32" s="56" t="s">
        <v>181</v>
      </c>
      <c r="B32" s="56">
        <v>1</v>
      </c>
      <c r="C32" s="56">
        <v>1</v>
      </c>
      <c r="D32" s="56">
        <v>2300</v>
      </c>
      <c r="E32" s="279">
        <v>73.26</v>
      </c>
    </row>
    <row r="33" spans="1:5" ht="14.25">
      <c r="A33" s="56" t="s">
        <v>182</v>
      </c>
      <c r="B33" s="56">
        <v>1</v>
      </c>
      <c r="C33" s="56">
        <v>1</v>
      </c>
      <c r="D33" s="56">
        <v>10000</v>
      </c>
      <c r="E33" s="279">
        <v>11.82</v>
      </c>
    </row>
    <row r="34" spans="1:5" ht="14.25">
      <c r="A34" s="56" t="s">
        <v>183</v>
      </c>
      <c r="B34" s="56">
        <v>4</v>
      </c>
      <c r="C34" s="56">
        <v>1</v>
      </c>
      <c r="D34" s="56">
        <v>60350</v>
      </c>
      <c r="E34" s="279">
        <v>96.3</v>
      </c>
    </row>
    <row r="35" spans="1:5" ht="14.25">
      <c r="A35" s="56" t="s">
        <v>184</v>
      </c>
      <c r="B35" s="56">
        <v>2</v>
      </c>
      <c r="C35" s="56">
        <v>1</v>
      </c>
      <c r="D35" s="56">
        <v>25000</v>
      </c>
      <c r="E35" s="279">
        <v>5.6</v>
      </c>
    </row>
    <row r="36" spans="1:5" ht="14.25">
      <c r="A36" s="56" t="s">
        <v>185</v>
      </c>
      <c r="B36" s="56">
        <v>2</v>
      </c>
      <c r="C36" s="56">
        <v>2</v>
      </c>
      <c r="D36" s="56">
        <v>15400</v>
      </c>
      <c r="E36" s="279">
        <v>143.79</v>
      </c>
    </row>
    <row r="37" spans="1:5" ht="14.25">
      <c r="A37" s="56" t="s">
        <v>186</v>
      </c>
      <c r="B37" s="56">
        <v>1</v>
      </c>
      <c r="C37" s="56">
        <v>1</v>
      </c>
      <c r="D37" s="56">
        <v>5000</v>
      </c>
      <c r="E37" s="279">
        <v>244.68</v>
      </c>
    </row>
    <row r="38" spans="1:5" ht="14.25">
      <c r="A38" s="56" t="s">
        <v>187</v>
      </c>
      <c r="B38" s="56">
        <v>1</v>
      </c>
      <c r="C38" s="56">
        <v>1</v>
      </c>
      <c r="D38" s="56">
        <v>27000</v>
      </c>
      <c r="E38" s="279">
        <v>58.89</v>
      </c>
    </row>
    <row r="39" spans="1:5" ht="14.25">
      <c r="A39" s="56" t="s">
        <v>188</v>
      </c>
      <c r="B39" s="56">
        <v>3</v>
      </c>
      <c r="C39" s="56">
        <v>3</v>
      </c>
      <c r="D39" s="56">
        <v>43500</v>
      </c>
      <c r="E39" s="279">
        <v>117.1</v>
      </c>
    </row>
    <row r="40" spans="1:5" ht="14.25">
      <c r="A40" s="56" t="s">
        <v>189</v>
      </c>
      <c r="B40" s="56">
        <v>6</v>
      </c>
      <c r="C40" s="56">
        <v>5</v>
      </c>
      <c r="D40" s="56">
        <v>201000</v>
      </c>
      <c r="E40" s="279">
        <v>32.22</v>
      </c>
    </row>
    <row r="41" spans="1:5" ht="14.25">
      <c r="A41" s="56" t="s">
        <v>190</v>
      </c>
      <c r="B41" s="56">
        <v>1</v>
      </c>
      <c r="C41" s="56">
        <v>1</v>
      </c>
      <c r="D41" s="56">
        <v>3000</v>
      </c>
      <c r="E41" s="279">
        <v>0.1</v>
      </c>
    </row>
    <row r="42" spans="1:5" ht="14.25">
      <c r="A42" s="56" t="s">
        <v>191</v>
      </c>
      <c r="B42" s="56">
        <v>4</v>
      </c>
      <c r="C42" s="56">
        <v>4</v>
      </c>
      <c r="D42" s="56">
        <v>81850</v>
      </c>
      <c r="E42" s="279">
        <v>73.07</v>
      </c>
    </row>
    <row r="43" spans="1:5" ht="14.25">
      <c r="A43" s="56" t="s">
        <v>192</v>
      </c>
      <c r="B43" s="56">
        <v>1</v>
      </c>
      <c r="C43" s="56">
        <v>1</v>
      </c>
      <c r="D43" s="56">
        <v>2000</v>
      </c>
      <c r="E43" s="279">
        <v>10</v>
      </c>
    </row>
    <row r="44" spans="1:5" ht="14.25">
      <c r="A44" s="56" t="s">
        <v>193</v>
      </c>
      <c r="B44" s="56">
        <v>3</v>
      </c>
      <c r="C44" s="56">
        <v>3</v>
      </c>
      <c r="D44" s="56">
        <v>13300</v>
      </c>
      <c r="E44" s="279">
        <v>309.23</v>
      </c>
    </row>
    <row r="45" spans="1:5" ht="14.25">
      <c r="A45" s="56" t="s">
        <v>194</v>
      </c>
      <c r="B45" s="56">
        <v>9</v>
      </c>
      <c r="C45" s="56">
        <v>7</v>
      </c>
      <c r="D45" s="56">
        <v>75000</v>
      </c>
      <c r="E45" s="279">
        <v>77.15</v>
      </c>
    </row>
    <row r="46" spans="1:5" ht="14.25">
      <c r="A46" s="56" t="s">
        <v>195</v>
      </c>
      <c r="B46" s="56">
        <v>1</v>
      </c>
      <c r="C46" s="56">
        <v>1</v>
      </c>
      <c r="D46" s="56">
        <v>7000</v>
      </c>
      <c r="E46" s="279">
        <v>49.83</v>
      </c>
    </row>
    <row r="47" spans="1:5" ht="14.25">
      <c r="A47" s="56" t="s">
        <v>196</v>
      </c>
      <c r="B47" s="56">
        <v>1</v>
      </c>
      <c r="C47" s="56">
        <v>1</v>
      </c>
      <c r="D47" s="56">
        <v>5000</v>
      </c>
      <c r="E47" s="279">
        <v>72</v>
      </c>
    </row>
    <row r="48" spans="1:5" ht="14.25">
      <c r="A48" s="56" t="s">
        <v>197</v>
      </c>
      <c r="B48" s="56">
        <v>9</v>
      </c>
      <c r="C48" s="56">
        <v>5</v>
      </c>
      <c r="D48" s="56">
        <v>132800</v>
      </c>
      <c r="E48" s="279">
        <v>50.12</v>
      </c>
    </row>
    <row r="49" spans="1:5" ht="14.25">
      <c r="A49" s="56" t="s">
        <v>198</v>
      </c>
      <c r="B49" s="56">
        <v>2</v>
      </c>
      <c r="C49" s="56">
        <v>2</v>
      </c>
      <c r="D49" s="56">
        <v>4000</v>
      </c>
      <c r="E49" s="279">
        <v>102.5</v>
      </c>
    </row>
    <row r="50" spans="1:5" ht="14.25">
      <c r="A50" s="56" t="s">
        <v>199</v>
      </c>
      <c r="B50" s="56">
        <v>2</v>
      </c>
      <c r="C50" s="56">
        <v>2</v>
      </c>
      <c r="D50" s="56">
        <v>15000</v>
      </c>
      <c r="E50" s="279">
        <v>107.45</v>
      </c>
    </row>
    <row r="51" spans="1:5" ht="14.25">
      <c r="A51" s="56" t="s">
        <v>200</v>
      </c>
      <c r="B51" s="56">
        <v>1</v>
      </c>
      <c r="C51" s="56">
        <v>1</v>
      </c>
      <c r="D51" s="56">
        <v>2000</v>
      </c>
      <c r="E51" s="279">
        <v>6.15</v>
      </c>
    </row>
    <row r="52" spans="1:5" ht="14.25">
      <c r="A52" s="56" t="s">
        <v>201</v>
      </c>
      <c r="B52" s="56">
        <v>6</v>
      </c>
      <c r="C52" s="56">
        <v>3</v>
      </c>
      <c r="D52" s="56">
        <v>32280</v>
      </c>
      <c r="E52" s="279">
        <v>47.92</v>
      </c>
    </row>
    <row r="53" spans="1:5" ht="14.25">
      <c r="A53" s="56" t="s">
        <v>202</v>
      </c>
      <c r="B53" s="56">
        <v>3</v>
      </c>
      <c r="C53" s="56">
        <v>3</v>
      </c>
      <c r="D53" s="56">
        <v>9300</v>
      </c>
      <c r="E53" s="279">
        <v>67.48</v>
      </c>
    </row>
    <row r="54" spans="1:5" ht="14.25">
      <c r="A54" s="56" t="s">
        <v>203</v>
      </c>
      <c r="B54" s="56">
        <v>2</v>
      </c>
      <c r="C54" s="56">
        <v>1</v>
      </c>
      <c r="D54" s="56">
        <v>8000</v>
      </c>
      <c r="E54" s="279">
        <v>57.93</v>
      </c>
    </row>
    <row r="55" spans="1:5" ht="14.25">
      <c r="A55" s="56" t="s">
        <v>204</v>
      </c>
      <c r="B55" s="56">
        <v>2</v>
      </c>
      <c r="C55" s="56">
        <v>2</v>
      </c>
      <c r="D55" s="56">
        <v>8300</v>
      </c>
      <c r="E55" s="279">
        <v>57.89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"/>
    </sheetView>
  </sheetViews>
  <sheetFormatPr defaultColWidth="8.75390625" defaultRowHeight="14.25"/>
  <cols>
    <col min="1" max="1" width="9.00390625" style="82" bestFit="1" customWidth="1"/>
    <col min="2" max="2" width="23.50390625" style="82" customWidth="1"/>
    <col min="3" max="3" width="14.875" style="82" customWidth="1"/>
    <col min="4" max="4" width="17.875" style="82" customWidth="1"/>
    <col min="5" max="5" width="14.375" style="82" customWidth="1"/>
    <col min="6" max="6" width="9.00390625" style="82" bestFit="1" customWidth="1"/>
    <col min="7" max="7" width="12.625" style="82" bestFit="1" customWidth="1"/>
    <col min="8" max="32" width="9.00390625" style="82" bestFit="1" customWidth="1"/>
    <col min="33" max="16384" width="8.75390625" style="82" customWidth="1"/>
  </cols>
  <sheetData>
    <row r="1" spans="1:5" ht="24" customHeight="1">
      <c r="A1" s="366" t="s">
        <v>205</v>
      </c>
      <c r="B1" s="366"/>
      <c r="C1" s="366"/>
      <c r="D1" s="366"/>
      <c r="E1" s="366"/>
    </row>
    <row r="2" spans="2:6" ht="18.75">
      <c r="B2" s="367" t="s">
        <v>361</v>
      </c>
      <c r="C2" s="368"/>
      <c r="D2" s="368"/>
      <c r="E2" s="368"/>
      <c r="F2" s="83"/>
    </row>
    <row r="3" spans="1:6" ht="16.5" customHeight="1">
      <c r="A3" s="369" t="s">
        <v>206</v>
      </c>
      <c r="B3" s="370"/>
      <c r="C3" s="216" t="s">
        <v>207</v>
      </c>
      <c r="D3" s="222" t="s">
        <v>3</v>
      </c>
      <c r="E3" s="84" t="s">
        <v>208</v>
      </c>
      <c r="F3" s="85"/>
    </row>
    <row r="4" spans="1:6" ht="20.25" customHeight="1">
      <c r="A4" s="371" t="s">
        <v>209</v>
      </c>
      <c r="B4" s="372"/>
      <c r="C4" s="288">
        <v>83061.2</v>
      </c>
      <c r="D4" s="288">
        <v>893954.6</v>
      </c>
      <c r="E4" s="289">
        <v>7.79</v>
      </c>
      <c r="F4" s="85"/>
    </row>
    <row r="5" spans="1:6" ht="20.25" customHeight="1">
      <c r="A5" s="373" t="s">
        <v>210</v>
      </c>
      <c r="B5" s="374"/>
      <c r="C5" s="290">
        <v>78057.4</v>
      </c>
      <c r="D5" s="288">
        <v>846179.1</v>
      </c>
      <c r="E5" s="289">
        <v>7.79</v>
      </c>
      <c r="F5" s="85"/>
    </row>
    <row r="6" spans="1:6" ht="20.25" customHeight="1">
      <c r="A6" s="373" t="s">
        <v>22</v>
      </c>
      <c r="B6" s="374"/>
      <c r="C6" s="288">
        <v>5003.8</v>
      </c>
      <c r="D6" s="288">
        <v>47775.5</v>
      </c>
      <c r="E6" s="289">
        <v>7.68</v>
      </c>
      <c r="F6" s="85"/>
    </row>
    <row r="7" spans="1:6" ht="20.25" customHeight="1">
      <c r="A7" s="375" t="s">
        <v>211</v>
      </c>
      <c r="B7" s="376"/>
      <c r="C7" s="290">
        <v>59685.3</v>
      </c>
      <c r="D7" s="290">
        <v>587836.1</v>
      </c>
      <c r="E7" s="289">
        <v>8.66</v>
      </c>
      <c r="F7" s="85"/>
    </row>
    <row r="8" spans="1:6" ht="20.25" customHeight="1">
      <c r="A8" s="378" t="s">
        <v>93</v>
      </c>
      <c r="B8" s="56" t="s">
        <v>212</v>
      </c>
      <c r="C8" s="291">
        <v>4007.5</v>
      </c>
      <c r="D8" s="292">
        <v>48055.6</v>
      </c>
      <c r="E8" s="289">
        <v>8.11</v>
      </c>
      <c r="F8" s="85"/>
    </row>
    <row r="9" spans="1:6" ht="20.25" customHeight="1">
      <c r="A9" s="378"/>
      <c r="B9" s="56" t="s">
        <v>213</v>
      </c>
      <c r="C9" s="291">
        <v>3262.8</v>
      </c>
      <c r="D9" s="292">
        <v>38701.5</v>
      </c>
      <c r="E9" s="289">
        <v>14.29</v>
      </c>
      <c r="F9" s="85"/>
    </row>
    <row r="10" spans="1:6" ht="20.25" customHeight="1">
      <c r="A10" s="378"/>
      <c r="B10" s="56" t="s">
        <v>214</v>
      </c>
      <c r="C10" s="291">
        <v>4492.3</v>
      </c>
      <c r="D10" s="292">
        <v>53426</v>
      </c>
      <c r="E10" s="289">
        <v>11.44</v>
      </c>
      <c r="F10" s="85"/>
    </row>
    <row r="11" spans="1:6" ht="20.25" customHeight="1">
      <c r="A11" s="378"/>
      <c r="B11" s="56" t="s">
        <v>215</v>
      </c>
      <c r="C11" s="291">
        <v>4084.4</v>
      </c>
      <c r="D11" s="292">
        <v>44335.8</v>
      </c>
      <c r="E11" s="289">
        <v>13.67</v>
      </c>
      <c r="F11" s="85"/>
    </row>
    <row r="12" spans="1:6" ht="20.25" customHeight="1">
      <c r="A12" s="378"/>
      <c r="B12" s="56" t="s">
        <v>216</v>
      </c>
      <c r="C12" s="291">
        <v>3161.1</v>
      </c>
      <c r="D12" s="292">
        <v>35385.7</v>
      </c>
      <c r="E12" s="289">
        <v>9.43</v>
      </c>
      <c r="F12" s="85"/>
    </row>
    <row r="13" spans="1:6" ht="20.25" customHeight="1">
      <c r="A13" s="378"/>
      <c r="B13" s="56" t="s">
        <v>217</v>
      </c>
      <c r="C13" s="291">
        <v>1621.4</v>
      </c>
      <c r="D13" s="292">
        <v>21715</v>
      </c>
      <c r="E13" s="289">
        <v>9.13</v>
      </c>
      <c r="F13" s="85"/>
    </row>
    <row r="14" spans="1:6" ht="20.25" customHeight="1">
      <c r="A14" s="378"/>
      <c r="B14" s="56" t="s">
        <v>218</v>
      </c>
      <c r="C14" s="291">
        <v>3706.6</v>
      </c>
      <c r="D14" s="292">
        <v>42494.5</v>
      </c>
      <c r="E14" s="289">
        <v>18.3</v>
      </c>
      <c r="F14" s="85"/>
    </row>
    <row r="15" spans="1:6" ht="20.25" customHeight="1">
      <c r="A15" s="378"/>
      <c r="B15" s="56" t="s">
        <v>219</v>
      </c>
      <c r="C15" s="291">
        <v>6913.1</v>
      </c>
      <c r="D15" s="292">
        <v>74503.4</v>
      </c>
      <c r="E15" s="289">
        <v>13.38</v>
      </c>
      <c r="F15" s="85"/>
    </row>
    <row r="16" spans="1:6" ht="20.25" customHeight="1">
      <c r="A16" s="378"/>
      <c r="B16" s="56" t="s">
        <v>220</v>
      </c>
      <c r="C16" s="291">
        <v>6989.1</v>
      </c>
      <c r="D16" s="292">
        <v>114913.3</v>
      </c>
      <c r="E16" s="289">
        <v>8.95</v>
      </c>
      <c r="F16" s="85"/>
    </row>
    <row r="17" spans="1:6" ht="20.25" customHeight="1">
      <c r="A17" s="378"/>
      <c r="B17" s="56" t="s">
        <v>221</v>
      </c>
      <c r="C17" s="291">
        <v>10632.5</v>
      </c>
      <c r="D17" s="292">
        <v>154281</v>
      </c>
      <c r="E17" s="289">
        <v>2.69</v>
      </c>
      <c r="F17" s="85"/>
    </row>
    <row r="18" spans="1:6" ht="20.25" customHeight="1">
      <c r="A18" s="378"/>
      <c r="B18" s="56" t="s">
        <v>222</v>
      </c>
      <c r="C18" s="291">
        <v>10535.7</v>
      </c>
      <c r="D18" s="292">
        <v>108639.7</v>
      </c>
      <c r="E18" s="289">
        <v>24.04</v>
      </c>
      <c r="F18" s="85"/>
    </row>
    <row r="19" spans="1:6" ht="20.25" customHeight="1">
      <c r="A19" s="379" t="s">
        <v>105</v>
      </c>
      <c r="B19" s="56" t="s">
        <v>223</v>
      </c>
      <c r="C19" s="291">
        <v>1069.2</v>
      </c>
      <c r="D19" s="292">
        <v>12593.8</v>
      </c>
      <c r="E19" s="289">
        <v>17.48</v>
      </c>
      <c r="F19" s="85"/>
    </row>
    <row r="20" spans="1:6" ht="20.25" customHeight="1">
      <c r="A20" s="380"/>
      <c r="B20" s="56" t="s">
        <v>224</v>
      </c>
      <c r="C20" s="291">
        <v>1171.3</v>
      </c>
      <c r="D20" s="292">
        <v>14866.6</v>
      </c>
      <c r="E20" s="289">
        <v>15.16</v>
      </c>
      <c r="F20" s="85"/>
    </row>
    <row r="21" spans="1:6" ht="20.25" customHeight="1">
      <c r="A21" s="380"/>
      <c r="B21" s="56" t="s">
        <v>225</v>
      </c>
      <c r="C21" s="291">
        <v>1797.9</v>
      </c>
      <c r="D21" s="292">
        <v>19216.1</v>
      </c>
      <c r="E21" s="289">
        <v>18.86</v>
      </c>
      <c r="F21" s="85"/>
    </row>
    <row r="22" spans="1:6" ht="20.25" customHeight="1">
      <c r="A22" s="380"/>
      <c r="B22" s="56" t="s">
        <v>226</v>
      </c>
      <c r="C22" s="291">
        <v>1029</v>
      </c>
      <c r="D22" s="292">
        <v>13572</v>
      </c>
      <c r="E22" s="289">
        <v>17.75</v>
      </c>
      <c r="F22" s="85"/>
    </row>
    <row r="23" spans="1:6" ht="20.25" customHeight="1">
      <c r="A23" s="380"/>
      <c r="B23" s="56" t="s">
        <v>227</v>
      </c>
      <c r="C23" s="291">
        <v>766</v>
      </c>
      <c r="D23" s="292">
        <v>10504.2</v>
      </c>
      <c r="E23" s="289">
        <v>13.07</v>
      </c>
      <c r="F23" s="85"/>
    </row>
    <row r="24" spans="1:6" ht="20.25" customHeight="1">
      <c r="A24" s="380"/>
      <c r="B24" s="56" t="s">
        <v>228</v>
      </c>
      <c r="C24" s="291">
        <v>2010.8</v>
      </c>
      <c r="D24" s="292">
        <v>22466.6</v>
      </c>
      <c r="E24" s="289">
        <v>11.3</v>
      </c>
      <c r="F24" s="85"/>
    </row>
    <row r="25" spans="1:6" ht="20.25" customHeight="1">
      <c r="A25" s="380"/>
      <c r="B25" s="56" t="s">
        <v>229</v>
      </c>
      <c r="C25" s="291">
        <v>3099.4</v>
      </c>
      <c r="D25" s="292">
        <v>28550.1</v>
      </c>
      <c r="E25" s="289">
        <v>8.57</v>
      </c>
      <c r="F25" s="85"/>
    </row>
    <row r="26" spans="1:6" ht="20.25" customHeight="1">
      <c r="A26" s="381"/>
      <c r="B26" s="56" t="s">
        <v>230</v>
      </c>
      <c r="C26" s="291">
        <v>1305.3</v>
      </c>
      <c r="D26" s="292">
        <v>14704.2</v>
      </c>
      <c r="E26" s="289">
        <v>13.85</v>
      </c>
      <c r="F26" s="85"/>
    </row>
    <row r="27" spans="1:6" ht="20.25" customHeight="1">
      <c r="A27" s="345" t="s">
        <v>114</v>
      </c>
      <c r="B27" s="56" t="s">
        <v>115</v>
      </c>
      <c r="C27" s="137">
        <f>(C8+C10+C11+C12)*0.85</f>
        <v>13383.505</v>
      </c>
      <c r="D27" s="137">
        <f>(D8+D10+D11+D12)*0.85</f>
        <v>154022.63500000004</v>
      </c>
      <c r="E27" s="138"/>
      <c r="F27" s="85"/>
    </row>
    <row r="28" spans="1:6" ht="20.25" customHeight="1">
      <c r="A28" s="345"/>
      <c r="B28" s="56" t="s">
        <v>116</v>
      </c>
      <c r="C28" s="137">
        <f>(C13+C14+C20+C21+C22+C23+C24+C31+C30+C32+C34+C33+C35)*0.9</f>
        <v>12071.970000000001</v>
      </c>
      <c r="D28" s="137">
        <f>(D13+D14+D20+D21+D22+D23+D24+D31+D30+D32+D34+D33+D35)*0.9</f>
        <v>146423.78999999998</v>
      </c>
      <c r="E28" s="138"/>
      <c r="F28" s="85"/>
    </row>
    <row r="29" spans="1:6" ht="20.25" customHeight="1">
      <c r="A29" s="382" t="s">
        <v>117</v>
      </c>
      <c r="B29" s="56" t="s">
        <v>231</v>
      </c>
      <c r="C29" s="293">
        <v>233.5</v>
      </c>
      <c r="D29" s="293">
        <v>2869.9</v>
      </c>
      <c r="E29" s="294">
        <v>26.23</v>
      </c>
      <c r="F29" s="85"/>
    </row>
    <row r="30" spans="1:6" ht="20.25" customHeight="1">
      <c r="A30" s="382"/>
      <c r="B30" s="56" t="s">
        <v>232</v>
      </c>
      <c r="C30" s="295">
        <v>144.9</v>
      </c>
      <c r="D30" s="295">
        <v>1903.3</v>
      </c>
      <c r="E30" s="294">
        <v>23.5</v>
      </c>
      <c r="F30" s="85"/>
    </row>
    <row r="31" spans="1:6" ht="20.25" customHeight="1">
      <c r="A31" s="382"/>
      <c r="B31" s="56" t="s">
        <v>233</v>
      </c>
      <c r="C31" s="295">
        <v>132.2</v>
      </c>
      <c r="D31" s="295">
        <v>1778.9</v>
      </c>
      <c r="E31" s="294">
        <v>22.88</v>
      </c>
      <c r="F31" s="85"/>
    </row>
    <row r="32" spans="1:6" ht="20.25" customHeight="1">
      <c r="A32" s="382"/>
      <c r="B32" s="56" t="s">
        <v>234</v>
      </c>
      <c r="C32" s="296">
        <v>180.1</v>
      </c>
      <c r="D32" s="296">
        <v>2557.9</v>
      </c>
      <c r="E32" s="294">
        <v>12.86</v>
      </c>
      <c r="F32" s="85"/>
    </row>
    <row r="33" spans="1:6" ht="20.25" customHeight="1">
      <c r="A33" s="382"/>
      <c r="B33" s="56" t="s">
        <v>235</v>
      </c>
      <c r="C33" s="297">
        <v>315.5</v>
      </c>
      <c r="D33" s="297">
        <v>4359.3</v>
      </c>
      <c r="E33" s="294">
        <v>17.29</v>
      </c>
      <c r="F33" s="85"/>
    </row>
    <row r="34" spans="1:6" ht="20.25" customHeight="1">
      <c r="A34" s="382"/>
      <c r="B34" s="56" t="s">
        <v>236</v>
      </c>
      <c r="C34" s="296">
        <v>97.4</v>
      </c>
      <c r="D34" s="296">
        <v>1168.7</v>
      </c>
      <c r="E34" s="294">
        <v>7.32</v>
      </c>
      <c r="F34" s="85"/>
    </row>
    <row r="35" spans="1:6" ht="20.25" customHeight="1">
      <c r="A35" s="382"/>
      <c r="B35" s="56" t="s">
        <v>237</v>
      </c>
      <c r="C35" s="297">
        <v>440.2</v>
      </c>
      <c r="D35" s="297">
        <v>6090</v>
      </c>
      <c r="E35" s="294">
        <v>17.82</v>
      </c>
      <c r="F35" s="85"/>
    </row>
    <row r="36" spans="1:5" ht="21" customHeight="1">
      <c r="A36" s="377"/>
      <c r="B36" s="377"/>
      <c r="C36" s="377"/>
      <c r="D36" s="377"/>
      <c r="E36" s="377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8.75390625" defaultRowHeight="14.25"/>
  <cols>
    <col min="1" max="1" width="8.125" style="27" customWidth="1"/>
    <col min="2" max="2" width="14.625" style="27" customWidth="1"/>
    <col min="3" max="3" width="12.50390625" style="76" customWidth="1"/>
    <col min="4" max="4" width="15.00390625" style="76" customWidth="1"/>
    <col min="5" max="5" width="14.375" style="76" customWidth="1"/>
    <col min="6" max="6" width="11.375" style="76" customWidth="1"/>
    <col min="7" max="32" width="9.00390625" style="27" bestFit="1" customWidth="1"/>
    <col min="33" max="16384" width="8.75390625" style="27" customWidth="1"/>
  </cols>
  <sheetData>
    <row r="1" spans="1:6" ht="30.75" customHeight="1">
      <c r="A1" s="350" t="s">
        <v>238</v>
      </c>
      <c r="B1" s="350"/>
      <c r="C1" s="350"/>
      <c r="D1" s="350"/>
      <c r="E1" s="350"/>
      <c r="F1" s="350"/>
    </row>
    <row r="2" spans="3:6" ht="14.25">
      <c r="C2" s="383" t="s">
        <v>376</v>
      </c>
      <c r="D2" s="383"/>
      <c r="E2" s="384" t="s">
        <v>87</v>
      </c>
      <c r="F2" s="384"/>
    </row>
    <row r="3" spans="1:6" s="74" customFormat="1" ht="31.5" customHeight="1">
      <c r="A3" s="334" t="s">
        <v>88</v>
      </c>
      <c r="B3" s="335"/>
      <c r="C3" s="206" t="s">
        <v>239</v>
      </c>
      <c r="D3" s="206" t="s">
        <v>89</v>
      </c>
      <c r="E3" s="206" t="s">
        <v>240</v>
      </c>
      <c r="F3" s="59" t="s">
        <v>241</v>
      </c>
    </row>
    <row r="4" spans="1:6" s="75" customFormat="1" ht="24" customHeight="1">
      <c r="A4" s="385" t="s">
        <v>92</v>
      </c>
      <c r="B4" s="386"/>
      <c r="C4" s="284">
        <v>1399849</v>
      </c>
      <c r="D4" s="284">
        <v>1774656</v>
      </c>
      <c r="E4" s="263">
        <v>78.88</v>
      </c>
      <c r="F4" s="285"/>
    </row>
    <row r="5" spans="1:6" ht="18" customHeight="1">
      <c r="A5" s="338" t="s">
        <v>93</v>
      </c>
      <c r="B5" s="222" t="s">
        <v>94</v>
      </c>
      <c r="C5" s="77">
        <v>260268</v>
      </c>
      <c r="D5" s="77">
        <v>308693</v>
      </c>
      <c r="E5" s="263">
        <v>84.31</v>
      </c>
      <c r="F5" s="286">
        <f>RANK(E5,E5:E15)</f>
        <v>6</v>
      </c>
    </row>
    <row r="6" spans="1:6" ht="18" customHeight="1">
      <c r="A6" s="338"/>
      <c r="B6" s="222" t="s">
        <v>95</v>
      </c>
      <c r="C6" s="77">
        <v>24794</v>
      </c>
      <c r="D6" s="77">
        <v>34397</v>
      </c>
      <c r="E6" s="263">
        <v>72.08</v>
      </c>
      <c r="F6" s="286">
        <f>RANK(E6,E5:E15)</f>
        <v>8</v>
      </c>
    </row>
    <row r="7" spans="1:6" ht="18" customHeight="1">
      <c r="A7" s="338"/>
      <c r="B7" s="222" t="s">
        <v>96</v>
      </c>
      <c r="C7" s="77">
        <v>186696</v>
      </c>
      <c r="D7" s="77">
        <v>200898</v>
      </c>
      <c r="E7" s="263">
        <v>92.93</v>
      </c>
      <c r="F7" s="286">
        <f>RANK(E7,E5:E15)</f>
        <v>4</v>
      </c>
    </row>
    <row r="8" spans="1:6" ht="18" customHeight="1">
      <c r="A8" s="338"/>
      <c r="B8" s="222" t="s">
        <v>97</v>
      </c>
      <c r="C8" s="77">
        <v>37891</v>
      </c>
      <c r="D8" s="77">
        <v>37599</v>
      </c>
      <c r="E8" s="263">
        <v>100.78</v>
      </c>
      <c r="F8" s="286">
        <v>3</v>
      </c>
    </row>
    <row r="9" spans="1:6" ht="18" customHeight="1">
      <c r="A9" s="338"/>
      <c r="B9" s="222" t="s">
        <v>98</v>
      </c>
      <c r="C9" s="77">
        <v>10604</v>
      </c>
      <c r="D9" s="77">
        <v>17028</v>
      </c>
      <c r="E9" s="263">
        <v>62.27</v>
      </c>
      <c r="F9" s="286">
        <f>RANK(E9,E5:E15)</f>
        <v>9</v>
      </c>
    </row>
    <row r="10" spans="1:6" ht="18" customHeight="1">
      <c r="A10" s="338"/>
      <c r="B10" s="222" t="s">
        <v>99</v>
      </c>
      <c r="C10" s="77">
        <v>60498</v>
      </c>
      <c r="D10" s="77">
        <v>51779</v>
      </c>
      <c r="E10" s="263">
        <v>116.84</v>
      </c>
      <c r="F10" s="286">
        <f>RANK(E10,E5:E15)</f>
        <v>1</v>
      </c>
    </row>
    <row r="11" spans="1:6" ht="18" customHeight="1">
      <c r="A11" s="338"/>
      <c r="B11" s="222" t="s">
        <v>100</v>
      </c>
      <c r="C11" s="77">
        <v>43583</v>
      </c>
      <c r="D11" s="77">
        <v>40396</v>
      </c>
      <c r="E11" s="263">
        <v>107.89</v>
      </c>
      <c r="F11" s="286">
        <f>RANK(E11,E5:E15)</f>
        <v>2</v>
      </c>
    </row>
    <row r="12" spans="1:6" ht="18" customHeight="1">
      <c r="A12" s="338"/>
      <c r="B12" s="222" t="s">
        <v>101</v>
      </c>
      <c r="C12" s="77">
        <v>168352</v>
      </c>
      <c r="D12" s="77">
        <v>226723</v>
      </c>
      <c r="E12" s="263">
        <v>74.25</v>
      </c>
      <c r="F12" s="286">
        <f>RANK(E12,E5:E15)</f>
        <v>7</v>
      </c>
    </row>
    <row r="13" spans="1:6" ht="18" customHeight="1">
      <c r="A13" s="338"/>
      <c r="B13" s="222" t="s">
        <v>102</v>
      </c>
      <c r="C13" s="77">
        <v>39584</v>
      </c>
      <c r="D13" s="77">
        <v>83564</v>
      </c>
      <c r="E13" s="263">
        <v>47.37</v>
      </c>
      <c r="F13" s="286">
        <f>RANK(E13,E5:E15)</f>
        <v>11</v>
      </c>
    </row>
    <row r="14" spans="1:6" ht="18" customHeight="1">
      <c r="A14" s="338"/>
      <c r="B14" s="222" t="s">
        <v>103</v>
      </c>
      <c r="C14" s="77">
        <v>143929</v>
      </c>
      <c r="D14" s="77">
        <v>159644</v>
      </c>
      <c r="E14" s="263">
        <v>90.16</v>
      </c>
      <c r="F14" s="286">
        <f>RANK(E14,E5:E15)</f>
        <v>5</v>
      </c>
    </row>
    <row r="15" spans="1:6" ht="18" customHeight="1">
      <c r="A15" s="338"/>
      <c r="B15" s="222" t="s">
        <v>104</v>
      </c>
      <c r="C15" s="77">
        <v>289681</v>
      </c>
      <c r="D15" s="77">
        <v>476192</v>
      </c>
      <c r="E15" s="263">
        <v>60.83</v>
      </c>
      <c r="F15" s="286">
        <f>RANK(E15,E5:E15)</f>
        <v>10</v>
      </c>
    </row>
    <row r="16" spans="1:6" ht="18" customHeight="1">
      <c r="A16" s="331" t="s">
        <v>105</v>
      </c>
      <c r="B16" s="222" t="s">
        <v>106</v>
      </c>
      <c r="C16" s="77">
        <v>15156</v>
      </c>
      <c r="D16" s="287">
        <v>15096</v>
      </c>
      <c r="E16" s="263">
        <v>100.4</v>
      </c>
      <c r="F16" s="286">
        <f>RANK(E16,E16:E22)</f>
        <v>6</v>
      </c>
    </row>
    <row r="17" spans="1:6" ht="18" customHeight="1">
      <c r="A17" s="339"/>
      <c r="B17" s="222" t="s">
        <v>107</v>
      </c>
      <c r="C17" s="77">
        <v>33352</v>
      </c>
      <c r="D17" s="77">
        <v>33109</v>
      </c>
      <c r="E17" s="263">
        <v>100.74</v>
      </c>
      <c r="F17" s="286">
        <f>RANK(E17,E16:E22)</f>
        <v>4</v>
      </c>
    </row>
    <row r="18" spans="1:6" ht="18" customHeight="1">
      <c r="A18" s="339"/>
      <c r="B18" s="222" t="s">
        <v>108</v>
      </c>
      <c r="C18" s="77">
        <v>23999</v>
      </c>
      <c r="D18" s="77">
        <v>34038</v>
      </c>
      <c r="E18" s="263">
        <v>70.51</v>
      </c>
      <c r="F18" s="286">
        <f>RANK(E18,E16:E22)</f>
        <v>7</v>
      </c>
    </row>
    <row r="19" spans="1:6" ht="18" customHeight="1">
      <c r="A19" s="339"/>
      <c r="B19" s="222" t="s">
        <v>109</v>
      </c>
      <c r="C19" s="77">
        <v>10888</v>
      </c>
      <c r="D19" s="77">
        <v>9891</v>
      </c>
      <c r="E19" s="263">
        <v>110.08</v>
      </c>
      <c r="F19" s="286">
        <f>RANK(E19,E16:E22)</f>
        <v>3</v>
      </c>
    </row>
    <row r="20" spans="1:6" ht="18" customHeight="1">
      <c r="A20" s="339"/>
      <c r="B20" s="222" t="s">
        <v>110</v>
      </c>
      <c r="C20" s="77">
        <v>36669</v>
      </c>
      <c r="D20" s="77">
        <v>36453</v>
      </c>
      <c r="E20" s="263">
        <v>100.59</v>
      </c>
      <c r="F20" s="286">
        <v>5</v>
      </c>
    </row>
    <row r="21" spans="1:6" ht="18" customHeight="1">
      <c r="A21" s="339"/>
      <c r="B21" s="222" t="s">
        <v>111</v>
      </c>
      <c r="C21" s="77">
        <v>9581</v>
      </c>
      <c r="D21" s="77">
        <v>7169</v>
      </c>
      <c r="E21" s="263">
        <v>133.64</v>
      </c>
      <c r="F21" s="286">
        <f>RANK(E21,E16:E22)</f>
        <v>2</v>
      </c>
    </row>
    <row r="22" spans="1:6" ht="18" customHeight="1">
      <c r="A22" s="339"/>
      <c r="B22" s="222" t="s">
        <v>112</v>
      </c>
      <c r="C22" s="77">
        <v>4326</v>
      </c>
      <c r="D22" s="77">
        <v>1788</v>
      </c>
      <c r="E22" s="263">
        <v>241.96</v>
      </c>
      <c r="F22" s="286">
        <f>RANK(E22,E16:E22)</f>
        <v>1</v>
      </c>
    </row>
    <row r="23" spans="1:6" ht="18" customHeight="1">
      <c r="A23" s="332"/>
      <c r="B23" s="222" t="s">
        <v>113</v>
      </c>
      <c r="C23" s="77">
        <v>0</v>
      </c>
      <c r="D23" s="77">
        <v>200</v>
      </c>
      <c r="E23" s="262">
        <v>0</v>
      </c>
      <c r="F23" s="286">
        <v>8</v>
      </c>
    </row>
    <row r="24" spans="1:6" ht="24" customHeight="1">
      <c r="A24" s="345" t="s">
        <v>114</v>
      </c>
      <c r="B24" s="218" t="s">
        <v>115</v>
      </c>
      <c r="C24" s="77"/>
      <c r="D24" s="77"/>
      <c r="E24" s="78"/>
      <c r="F24" s="79"/>
    </row>
    <row r="25" spans="1:6" ht="27.75" customHeight="1">
      <c r="A25" s="345"/>
      <c r="B25" s="218" t="s">
        <v>116</v>
      </c>
      <c r="C25" s="77"/>
      <c r="D25" s="77"/>
      <c r="E25" s="78"/>
      <c r="F25" s="79"/>
    </row>
    <row r="26" spans="1:6" ht="18" customHeight="1">
      <c r="A26" s="382" t="s">
        <v>117</v>
      </c>
      <c r="B26" s="222" t="s">
        <v>118</v>
      </c>
      <c r="C26" s="80"/>
      <c r="D26" s="81"/>
      <c r="E26" s="81"/>
      <c r="F26" s="79"/>
    </row>
    <row r="27" spans="1:6" ht="18" customHeight="1">
      <c r="A27" s="382"/>
      <c r="B27" s="222" t="s">
        <v>119</v>
      </c>
      <c r="C27" s="80"/>
      <c r="D27" s="81"/>
      <c r="E27" s="81"/>
      <c r="F27" s="79"/>
    </row>
    <row r="28" spans="1:6" ht="18" customHeight="1">
      <c r="A28" s="382"/>
      <c r="B28" s="222" t="s">
        <v>120</v>
      </c>
      <c r="C28" s="80"/>
      <c r="D28" s="81"/>
      <c r="E28" s="81"/>
      <c r="F28" s="79"/>
    </row>
    <row r="29" spans="1:6" ht="18" customHeight="1">
      <c r="A29" s="382"/>
      <c r="B29" s="222" t="s">
        <v>121</v>
      </c>
      <c r="C29" s="81"/>
      <c r="D29" s="81"/>
      <c r="E29" s="77"/>
      <c r="F29" s="79"/>
    </row>
    <row r="30" spans="1:6" ht="18" customHeight="1">
      <c r="A30" s="382"/>
      <c r="B30" s="222" t="s">
        <v>122</v>
      </c>
      <c r="C30" s="81"/>
      <c r="D30" s="81"/>
      <c r="E30" s="77"/>
      <c r="F30" s="79"/>
    </row>
    <row r="31" spans="1:6" ht="18" customHeight="1">
      <c r="A31" s="382"/>
      <c r="B31" s="222" t="s">
        <v>123</v>
      </c>
      <c r="C31" s="80"/>
      <c r="D31" s="81"/>
      <c r="E31" s="81"/>
      <c r="F31" s="79"/>
    </row>
    <row r="32" spans="1:6" ht="18" customHeight="1">
      <c r="A32" s="382"/>
      <c r="B32" s="222" t="s">
        <v>124</v>
      </c>
      <c r="C32" s="81"/>
      <c r="D32" s="81"/>
      <c r="E32" s="77"/>
      <c r="F32" s="79"/>
    </row>
    <row r="33" spans="1:6" ht="18" customHeight="1">
      <c r="A33" s="207" t="s">
        <v>125</v>
      </c>
      <c r="B33" s="222" t="s">
        <v>126</v>
      </c>
      <c r="C33" s="81"/>
      <c r="D33" s="81"/>
      <c r="E33" s="77"/>
      <c r="F33" s="79"/>
    </row>
    <row r="34" spans="2:6" ht="42" customHeight="1">
      <c r="B34" s="344" t="s">
        <v>242</v>
      </c>
      <c r="C34" s="344"/>
      <c r="D34" s="344"/>
      <c r="E34" s="344"/>
      <c r="F34" s="344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H35"/>
  <sheetViews>
    <sheetView zoomScale="130" zoomScaleNormal="13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" sqref="D6"/>
    </sheetView>
  </sheetViews>
  <sheetFormatPr defaultColWidth="9.00390625" defaultRowHeight="14.25"/>
  <cols>
    <col min="1" max="1" width="6.125" style="62" customWidth="1"/>
    <col min="2" max="2" width="15.375" style="62" customWidth="1"/>
    <col min="3" max="3" width="11.00390625" style="62" customWidth="1"/>
    <col min="4" max="4" width="12.00390625" style="62" customWidth="1"/>
    <col min="5" max="5" width="11.00390625" style="62" customWidth="1"/>
    <col min="6" max="6" width="8.625" style="62" customWidth="1"/>
    <col min="7" max="7" width="6.375" style="62" customWidth="1"/>
    <col min="8" max="8" width="10.75390625" style="62" customWidth="1"/>
    <col min="9" max="9" width="10.25390625" style="62" customWidth="1"/>
    <col min="10" max="10" width="5.50390625" style="62" customWidth="1"/>
    <col min="11" max="11" width="13.875" style="63" bestFit="1" customWidth="1"/>
    <col min="12" max="32" width="9.00390625" style="62" bestFit="1" customWidth="1"/>
    <col min="33" max="224" width="8.75390625" style="62" customWidth="1"/>
    <col min="225" max="242" width="9.00390625" style="62" bestFit="1" customWidth="1"/>
    <col min="243" max="243" width="9.00390625" style="64" bestFit="1" customWidth="1"/>
    <col min="244" max="16384" width="9.00390625" style="64" customWidth="1"/>
  </cols>
  <sheetData>
    <row r="1" spans="1:10" ht="37.5" customHeight="1">
      <c r="A1" s="387" t="s">
        <v>243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2:9" ht="14.25" customHeight="1">
      <c r="B2" s="388" t="s">
        <v>365</v>
      </c>
      <c r="C2" s="388"/>
      <c r="D2" s="389"/>
      <c r="E2" s="389"/>
      <c r="F2" s="389"/>
      <c r="G2" s="388"/>
      <c r="I2" s="62" t="s">
        <v>151</v>
      </c>
    </row>
    <row r="3" spans="1:11" s="60" customFormat="1" ht="57.75" customHeight="1">
      <c r="A3" s="390" t="s">
        <v>88</v>
      </c>
      <c r="B3" s="390"/>
      <c r="C3" s="220" t="s">
        <v>244</v>
      </c>
      <c r="D3" s="65" t="s">
        <v>245</v>
      </c>
      <c r="E3" s="220" t="s">
        <v>246</v>
      </c>
      <c r="F3" s="65" t="s">
        <v>247</v>
      </c>
      <c r="G3" s="65" t="s">
        <v>241</v>
      </c>
      <c r="H3" s="65" t="s">
        <v>248</v>
      </c>
      <c r="I3" s="65" t="s">
        <v>249</v>
      </c>
      <c r="J3" s="69" t="s">
        <v>250</v>
      </c>
      <c r="K3" s="70"/>
    </row>
    <row r="4" spans="1:11" ht="21" customHeight="1">
      <c r="A4" s="391" t="s">
        <v>92</v>
      </c>
      <c r="B4" s="392"/>
      <c r="C4" s="127">
        <v>826873.6</v>
      </c>
      <c r="D4" s="271">
        <v>1000000.008</v>
      </c>
      <c r="E4" s="272">
        <v>836174.9</v>
      </c>
      <c r="F4" s="273">
        <v>83.6</v>
      </c>
      <c r="G4" s="272"/>
      <c r="H4" s="272">
        <v>826873.6</v>
      </c>
      <c r="I4" s="272"/>
      <c r="J4" s="274"/>
      <c r="K4" s="71"/>
    </row>
    <row r="5" spans="1:11" ht="21" customHeight="1">
      <c r="A5" s="382" t="s">
        <v>93</v>
      </c>
      <c r="B5" s="66" t="s">
        <v>212</v>
      </c>
      <c r="C5" s="128">
        <v>49411.1</v>
      </c>
      <c r="D5" s="129">
        <v>59126</v>
      </c>
      <c r="E5" s="275">
        <v>54691.6</v>
      </c>
      <c r="F5" s="56">
        <v>92.5</v>
      </c>
      <c r="G5" s="276">
        <v>7</v>
      </c>
      <c r="H5" s="275">
        <v>49411.1</v>
      </c>
      <c r="I5" s="277">
        <v>10.69</v>
      </c>
      <c r="J5" s="278">
        <v>4</v>
      </c>
      <c r="K5" s="71"/>
    </row>
    <row r="6" spans="1:11" ht="21" customHeight="1">
      <c r="A6" s="382"/>
      <c r="B6" s="66" t="s">
        <v>213</v>
      </c>
      <c r="C6" s="128">
        <v>42640.4</v>
      </c>
      <c r="D6" s="129">
        <v>52760</v>
      </c>
      <c r="E6" s="275">
        <v>47747.7</v>
      </c>
      <c r="F6" s="56">
        <v>90.5</v>
      </c>
      <c r="G6" s="276">
        <v>9</v>
      </c>
      <c r="H6" s="275">
        <v>42640.4</v>
      </c>
      <c r="I6" s="277">
        <v>11.98</v>
      </c>
      <c r="J6" s="278">
        <v>3</v>
      </c>
      <c r="K6" s="71"/>
    </row>
    <row r="7" spans="1:11" ht="21" customHeight="1">
      <c r="A7" s="382"/>
      <c r="B7" s="66" t="s">
        <v>214</v>
      </c>
      <c r="C7" s="128">
        <v>56363.3</v>
      </c>
      <c r="D7" s="129">
        <v>67863</v>
      </c>
      <c r="E7" s="275">
        <v>61120.1</v>
      </c>
      <c r="F7" s="56">
        <v>90.06</v>
      </c>
      <c r="G7" s="276">
        <v>11</v>
      </c>
      <c r="H7" s="275">
        <v>56363.3</v>
      </c>
      <c r="I7" s="277">
        <v>8.44</v>
      </c>
      <c r="J7" s="278">
        <v>8</v>
      </c>
      <c r="K7" s="71"/>
    </row>
    <row r="8" spans="1:11" ht="21" customHeight="1">
      <c r="A8" s="382"/>
      <c r="B8" s="66" t="s">
        <v>215</v>
      </c>
      <c r="C8" s="128">
        <v>34968.4</v>
      </c>
      <c r="D8" s="129">
        <v>40791</v>
      </c>
      <c r="E8" s="275">
        <v>43890.9</v>
      </c>
      <c r="F8" s="56">
        <v>107.6</v>
      </c>
      <c r="G8" s="276">
        <v>1</v>
      </c>
      <c r="H8" s="275">
        <v>34968.4</v>
      </c>
      <c r="I8" s="277">
        <v>25.52</v>
      </c>
      <c r="J8" s="278">
        <v>1</v>
      </c>
      <c r="K8" s="71"/>
    </row>
    <row r="9" spans="1:11" ht="21" customHeight="1">
      <c r="A9" s="382"/>
      <c r="B9" s="66" t="s">
        <v>216</v>
      </c>
      <c r="C9" s="128">
        <v>39720.5</v>
      </c>
      <c r="D9" s="129">
        <v>42206</v>
      </c>
      <c r="E9" s="275">
        <v>42686.2</v>
      </c>
      <c r="F9" s="56">
        <v>101.14</v>
      </c>
      <c r="G9" s="276">
        <v>4</v>
      </c>
      <c r="H9" s="275">
        <v>39720.5</v>
      </c>
      <c r="I9" s="277">
        <v>7.47</v>
      </c>
      <c r="J9" s="278">
        <v>10</v>
      </c>
      <c r="K9" s="71"/>
    </row>
    <row r="10" spans="1:11" ht="21" customHeight="1">
      <c r="A10" s="382"/>
      <c r="B10" s="66" t="s">
        <v>217</v>
      </c>
      <c r="C10" s="128">
        <v>25242.1</v>
      </c>
      <c r="D10" s="129">
        <v>27488.1</v>
      </c>
      <c r="E10" s="275">
        <v>27689.1</v>
      </c>
      <c r="F10" s="279">
        <v>100.73</v>
      </c>
      <c r="G10" s="276">
        <v>5</v>
      </c>
      <c r="H10" s="275">
        <v>25242.1</v>
      </c>
      <c r="I10" s="277">
        <v>9.69</v>
      </c>
      <c r="J10" s="278">
        <v>7</v>
      </c>
      <c r="K10" s="71"/>
    </row>
    <row r="11" spans="1:11" ht="21" customHeight="1">
      <c r="A11" s="382"/>
      <c r="B11" s="66" t="s">
        <v>218</v>
      </c>
      <c r="C11" s="128">
        <v>21829.4</v>
      </c>
      <c r="D11" s="129">
        <v>22659.6</v>
      </c>
      <c r="E11" s="275">
        <v>22918.6</v>
      </c>
      <c r="F11" s="279">
        <v>101.14</v>
      </c>
      <c r="G11" s="276">
        <v>3</v>
      </c>
      <c r="H11" s="275">
        <v>21829.4</v>
      </c>
      <c r="I11" s="277">
        <v>4.99</v>
      </c>
      <c r="J11" s="278">
        <v>11</v>
      </c>
      <c r="K11" s="71"/>
    </row>
    <row r="12" spans="1:11" ht="21" customHeight="1">
      <c r="A12" s="382"/>
      <c r="B12" s="66" t="s">
        <v>219</v>
      </c>
      <c r="C12" s="128">
        <v>56226.4</v>
      </c>
      <c r="D12" s="129">
        <v>59849</v>
      </c>
      <c r="E12" s="275">
        <v>60562.6</v>
      </c>
      <c r="F12" s="279">
        <v>101.19</v>
      </c>
      <c r="G12" s="276">
        <v>2</v>
      </c>
      <c r="H12" s="275">
        <v>56226.4</v>
      </c>
      <c r="I12" s="277">
        <v>7.71</v>
      </c>
      <c r="J12" s="278">
        <v>9</v>
      </c>
      <c r="K12" s="71"/>
    </row>
    <row r="13" spans="1:11" ht="21" customHeight="1">
      <c r="A13" s="382"/>
      <c r="B13" s="66" t="s">
        <v>220</v>
      </c>
      <c r="C13" s="128">
        <v>60072.1</v>
      </c>
      <c r="D13" s="129">
        <v>72902</v>
      </c>
      <c r="E13" s="275">
        <v>66050.3</v>
      </c>
      <c r="F13" s="279">
        <v>90.6</v>
      </c>
      <c r="G13" s="276">
        <v>8</v>
      </c>
      <c r="H13" s="275">
        <v>60072.1</v>
      </c>
      <c r="I13" s="277">
        <v>9.95</v>
      </c>
      <c r="J13" s="278">
        <v>6</v>
      </c>
      <c r="K13" s="71"/>
    </row>
    <row r="14" spans="1:11" ht="21" customHeight="1">
      <c r="A14" s="382"/>
      <c r="B14" s="66" t="s">
        <v>221</v>
      </c>
      <c r="C14" s="128">
        <v>144295.7</v>
      </c>
      <c r="D14" s="129">
        <v>175605</v>
      </c>
      <c r="E14" s="275">
        <v>162746.7</v>
      </c>
      <c r="F14" s="279">
        <v>92.68</v>
      </c>
      <c r="G14" s="276">
        <v>6</v>
      </c>
      <c r="H14" s="275">
        <v>144295.7</v>
      </c>
      <c r="I14" s="277">
        <v>12.79</v>
      </c>
      <c r="J14" s="278">
        <v>2</v>
      </c>
      <c r="K14" s="71"/>
    </row>
    <row r="15" spans="1:11" ht="21" customHeight="1">
      <c r="A15" s="382"/>
      <c r="B15" s="66" t="s">
        <v>222</v>
      </c>
      <c r="C15" s="128">
        <v>68774.4</v>
      </c>
      <c r="D15" s="129">
        <v>83847</v>
      </c>
      <c r="E15" s="275">
        <v>75750.9</v>
      </c>
      <c r="F15" s="279">
        <v>90.34</v>
      </c>
      <c r="G15" s="276">
        <v>10</v>
      </c>
      <c r="H15" s="275">
        <v>68774.4</v>
      </c>
      <c r="I15" s="277">
        <v>10.14</v>
      </c>
      <c r="J15" s="278">
        <v>5</v>
      </c>
      <c r="K15" s="71"/>
    </row>
    <row r="16" spans="1:11" ht="21" customHeight="1">
      <c r="A16" s="394" t="s">
        <v>105</v>
      </c>
      <c r="B16" s="66" t="s">
        <v>223</v>
      </c>
      <c r="C16" s="128">
        <v>7291</v>
      </c>
      <c r="D16" s="129">
        <v>8710</v>
      </c>
      <c r="E16" s="275">
        <v>9127.5</v>
      </c>
      <c r="F16" s="279">
        <v>104.79</v>
      </c>
      <c r="G16" s="276">
        <v>3</v>
      </c>
      <c r="H16" s="275">
        <v>7291</v>
      </c>
      <c r="I16" s="277">
        <v>25.19</v>
      </c>
      <c r="J16" s="278">
        <v>2</v>
      </c>
      <c r="K16" s="71"/>
    </row>
    <row r="17" spans="1:11" ht="21" customHeight="1">
      <c r="A17" s="395"/>
      <c r="B17" s="66" t="s">
        <v>224</v>
      </c>
      <c r="C17" s="128">
        <v>13657</v>
      </c>
      <c r="D17" s="129">
        <v>12996</v>
      </c>
      <c r="E17" s="275">
        <v>13112.3</v>
      </c>
      <c r="F17" s="279">
        <v>100.9</v>
      </c>
      <c r="G17" s="276">
        <v>7</v>
      </c>
      <c r="H17" s="275">
        <v>13657</v>
      </c>
      <c r="I17" s="277">
        <v>-3.99</v>
      </c>
      <c r="J17" s="278">
        <v>8</v>
      </c>
      <c r="K17" s="71"/>
    </row>
    <row r="18" spans="1:11" ht="21" customHeight="1">
      <c r="A18" s="395"/>
      <c r="B18" s="66" t="s">
        <v>225</v>
      </c>
      <c r="C18" s="129">
        <v>6398.5</v>
      </c>
      <c r="D18" s="129">
        <v>7522</v>
      </c>
      <c r="E18" s="129">
        <v>6899.5</v>
      </c>
      <c r="F18" s="279">
        <v>91.72</v>
      </c>
      <c r="G18" s="276">
        <v>9</v>
      </c>
      <c r="H18" s="129">
        <v>6398.5</v>
      </c>
      <c r="I18" s="277">
        <v>7.83</v>
      </c>
      <c r="J18" s="278">
        <v>5</v>
      </c>
      <c r="K18" s="71"/>
    </row>
    <row r="19" spans="1:11" ht="21" customHeight="1">
      <c r="A19" s="395"/>
      <c r="B19" s="66" t="s">
        <v>226</v>
      </c>
      <c r="C19" s="129">
        <v>7144.1</v>
      </c>
      <c r="D19" s="129">
        <v>6334</v>
      </c>
      <c r="E19" s="129">
        <v>6599.4</v>
      </c>
      <c r="F19" s="279">
        <v>104.19</v>
      </c>
      <c r="G19" s="276">
        <v>4</v>
      </c>
      <c r="H19" s="129">
        <v>7144.1</v>
      </c>
      <c r="I19" s="277">
        <v>-7.62</v>
      </c>
      <c r="J19" s="278">
        <v>9</v>
      </c>
      <c r="K19" s="71"/>
    </row>
    <row r="20" spans="1:11" ht="21" customHeight="1">
      <c r="A20" s="395"/>
      <c r="B20" s="66" t="s">
        <v>227</v>
      </c>
      <c r="C20" s="129">
        <v>8886.2</v>
      </c>
      <c r="D20" s="129">
        <v>10482</v>
      </c>
      <c r="E20" s="129">
        <v>10598.5</v>
      </c>
      <c r="F20" s="279">
        <v>101.11</v>
      </c>
      <c r="G20" s="276">
        <v>5</v>
      </c>
      <c r="H20" s="129">
        <v>8886.2</v>
      </c>
      <c r="I20" s="277">
        <v>19.27</v>
      </c>
      <c r="J20" s="278">
        <v>3</v>
      </c>
      <c r="K20" s="71"/>
    </row>
    <row r="21" spans="1:11" ht="21" customHeight="1">
      <c r="A21" s="395"/>
      <c r="B21" s="66" t="s">
        <v>228</v>
      </c>
      <c r="C21" s="129">
        <v>14768.2</v>
      </c>
      <c r="D21" s="129">
        <v>15911</v>
      </c>
      <c r="E21" s="129">
        <v>16075.8</v>
      </c>
      <c r="F21" s="279">
        <v>101.04</v>
      </c>
      <c r="G21" s="276">
        <v>6</v>
      </c>
      <c r="H21" s="129">
        <v>14768.2</v>
      </c>
      <c r="I21" s="277">
        <v>8.85</v>
      </c>
      <c r="J21" s="278">
        <v>4</v>
      </c>
      <c r="K21" s="71"/>
    </row>
    <row r="22" spans="1:11" ht="21" customHeight="1">
      <c r="A22" s="395"/>
      <c r="B22" s="66" t="s">
        <v>229</v>
      </c>
      <c r="C22" s="129">
        <v>13603.7</v>
      </c>
      <c r="D22" s="129">
        <v>14539</v>
      </c>
      <c r="E22" s="129">
        <v>14604.8</v>
      </c>
      <c r="F22" s="279">
        <v>100.45</v>
      </c>
      <c r="G22" s="276">
        <v>8</v>
      </c>
      <c r="H22" s="129">
        <v>13603.7</v>
      </c>
      <c r="I22" s="277">
        <v>7.36</v>
      </c>
      <c r="J22" s="278">
        <v>6</v>
      </c>
      <c r="K22" s="71"/>
    </row>
    <row r="23" spans="1:11" ht="21" customHeight="1">
      <c r="A23" s="395"/>
      <c r="B23" s="66" t="s">
        <v>251</v>
      </c>
      <c r="C23" s="129">
        <v>2461</v>
      </c>
      <c r="D23" s="129">
        <v>2937</v>
      </c>
      <c r="E23" s="129">
        <v>3093.7</v>
      </c>
      <c r="F23" s="279">
        <v>105.33</v>
      </c>
      <c r="G23" s="276">
        <v>2</v>
      </c>
      <c r="H23" s="129">
        <v>2461</v>
      </c>
      <c r="I23" s="277">
        <v>25.71</v>
      </c>
      <c r="J23" s="278">
        <v>1</v>
      </c>
      <c r="K23" s="71"/>
    </row>
    <row r="24" spans="1:242" s="27" customFormat="1" ht="21" customHeight="1">
      <c r="A24" s="396"/>
      <c r="B24" s="66" t="s">
        <v>230</v>
      </c>
      <c r="C24" s="129">
        <v>7495.2</v>
      </c>
      <c r="D24" s="129">
        <v>6791</v>
      </c>
      <c r="E24" s="129">
        <v>7268.8</v>
      </c>
      <c r="F24" s="279">
        <v>107.04</v>
      </c>
      <c r="G24" s="276">
        <v>1</v>
      </c>
      <c r="H24" s="129">
        <v>7495.2</v>
      </c>
      <c r="I24" s="277">
        <v>-3.02</v>
      </c>
      <c r="J24" s="278">
        <v>7</v>
      </c>
      <c r="K24" s="7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</row>
    <row r="25" spans="1:242" s="61" customFormat="1" ht="21" customHeight="1">
      <c r="A25" s="397" t="s">
        <v>114</v>
      </c>
      <c r="B25" s="67" t="s">
        <v>115</v>
      </c>
      <c r="C25" s="130">
        <f aca="true" t="shared" si="0" ref="C25:H25">(C5+C7+C8+C9)*0.64</f>
        <v>115496.51199999999</v>
      </c>
      <c r="D25" s="130">
        <f t="shared" si="0"/>
        <v>134391.04</v>
      </c>
      <c r="E25" s="130">
        <f t="shared" si="0"/>
        <v>129528.832</v>
      </c>
      <c r="F25" s="130"/>
      <c r="G25" s="131"/>
      <c r="H25" s="130">
        <f t="shared" si="0"/>
        <v>115496.51199999999</v>
      </c>
      <c r="I25" s="132"/>
      <c r="J25" s="133"/>
      <c r="K25" s="72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</row>
    <row r="26" spans="1:242" s="61" customFormat="1" ht="30" customHeight="1">
      <c r="A26" s="397"/>
      <c r="B26" s="67" t="s">
        <v>252</v>
      </c>
      <c r="C26" s="130">
        <f aca="true" t="shared" si="1" ref="C26:H26">(C10+C11+C17+C18+C19+C20+C21+C28+C29+C30+C31+C32+C33+C23)*0.88</f>
        <v>96097.32</v>
      </c>
      <c r="D26" s="130">
        <f t="shared" si="1"/>
        <v>102677.256</v>
      </c>
      <c r="E26" s="130">
        <f t="shared" si="1"/>
        <v>103559.104</v>
      </c>
      <c r="F26" s="130"/>
      <c r="G26" s="131"/>
      <c r="H26" s="130">
        <f t="shared" si="1"/>
        <v>96097.32</v>
      </c>
      <c r="I26" s="132"/>
      <c r="J26" s="133"/>
      <c r="K26" s="72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</row>
    <row r="27" spans="1:10" ht="21" customHeight="1">
      <c r="A27" s="382" t="s">
        <v>117</v>
      </c>
      <c r="B27" s="66" t="s">
        <v>231</v>
      </c>
      <c r="C27" s="134">
        <v>712.7</v>
      </c>
      <c r="D27" s="134">
        <v>869</v>
      </c>
      <c r="E27" s="280">
        <v>871.4</v>
      </c>
      <c r="F27" s="281">
        <v>100.28</v>
      </c>
      <c r="G27" s="282">
        <v>6</v>
      </c>
      <c r="H27" s="280">
        <v>712.7</v>
      </c>
      <c r="I27" s="281">
        <v>22.27</v>
      </c>
      <c r="J27" s="283">
        <v>5</v>
      </c>
    </row>
    <row r="28" spans="1:10" ht="21" customHeight="1">
      <c r="A28" s="382"/>
      <c r="B28" s="66" t="s">
        <v>232</v>
      </c>
      <c r="C28" s="135">
        <v>578.5</v>
      </c>
      <c r="D28" s="135">
        <v>706</v>
      </c>
      <c r="E28" s="280">
        <v>712.8</v>
      </c>
      <c r="F28" s="281">
        <v>100.96</v>
      </c>
      <c r="G28" s="282">
        <v>4</v>
      </c>
      <c r="H28" s="280">
        <v>578.5</v>
      </c>
      <c r="I28" s="281">
        <v>23.22</v>
      </c>
      <c r="J28" s="283">
        <v>3</v>
      </c>
    </row>
    <row r="29" spans="1:10" ht="21" customHeight="1">
      <c r="A29" s="382"/>
      <c r="B29" s="66" t="s">
        <v>233</v>
      </c>
      <c r="C29" s="135">
        <v>580.3</v>
      </c>
      <c r="D29" s="135">
        <v>708</v>
      </c>
      <c r="E29" s="280">
        <v>821.6</v>
      </c>
      <c r="F29" s="281">
        <v>116.04</v>
      </c>
      <c r="G29" s="282">
        <v>1</v>
      </c>
      <c r="H29" s="280">
        <v>580.3</v>
      </c>
      <c r="I29" s="281">
        <v>41.59</v>
      </c>
      <c r="J29" s="283">
        <v>1</v>
      </c>
    </row>
    <row r="30" spans="1:10" ht="21" customHeight="1">
      <c r="A30" s="382"/>
      <c r="B30" s="66" t="s">
        <v>234</v>
      </c>
      <c r="C30" s="135">
        <v>2180.6</v>
      </c>
      <c r="D30" s="135">
        <v>2660</v>
      </c>
      <c r="E30" s="280">
        <v>2707.5</v>
      </c>
      <c r="F30" s="281">
        <v>101.78</v>
      </c>
      <c r="G30" s="282">
        <v>3</v>
      </c>
      <c r="H30" s="280">
        <v>2180.6</v>
      </c>
      <c r="I30" s="281">
        <v>24.16</v>
      </c>
      <c r="J30" s="283">
        <v>2</v>
      </c>
    </row>
    <row r="31" spans="1:10" ht="21" customHeight="1">
      <c r="A31" s="382"/>
      <c r="B31" s="66" t="s">
        <v>235</v>
      </c>
      <c r="C31" s="135">
        <v>1855</v>
      </c>
      <c r="D31" s="135">
        <v>1853</v>
      </c>
      <c r="E31" s="280">
        <v>2060.3</v>
      </c>
      <c r="F31" s="281">
        <v>111.19</v>
      </c>
      <c r="G31" s="282">
        <v>2</v>
      </c>
      <c r="H31" s="280">
        <v>1855</v>
      </c>
      <c r="I31" s="281">
        <v>11.07</v>
      </c>
      <c r="J31" s="283">
        <v>7</v>
      </c>
    </row>
    <row r="32" spans="1:10" ht="21" customHeight="1">
      <c r="A32" s="382"/>
      <c r="B32" s="66" t="s">
        <v>236</v>
      </c>
      <c r="C32" s="135">
        <v>406.9</v>
      </c>
      <c r="D32" s="135">
        <v>503</v>
      </c>
      <c r="E32" s="280">
        <v>460.4</v>
      </c>
      <c r="F32" s="281">
        <v>91.54</v>
      </c>
      <c r="G32" s="282">
        <v>7</v>
      </c>
      <c r="H32" s="280">
        <v>406.9</v>
      </c>
      <c r="I32" s="281">
        <v>13.14</v>
      </c>
      <c r="J32" s="283">
        <v>6</v>
      </c>
    </row>
    <row r="33" spans="1:10" ht="21" customHeight="1">
      <c r="A33" s="382"/>
      <c r="B33" s="66" t="s">
        <v>237</v>
      </c>
      <c r="C33" s="135">
        <v>3213.7</v>
      </c>
      <c r="D33" s="135">
        <v>3919</v>
      </c>
      <c r="E33" s="280">
        <v>3931.3</v>
      </c>
      <c r="F33" s="281">
        <v>100.31</v>
      </c>
      <c r="G33" s="282">
        <v>5</v>
      </c>
      <c r="H33" s="280">
        <v>3213.7</v>
      </c>
      <c r="I33" s="281">
        <v>22.33</v>
      </c>
      <c r="J33" s="283">
        <v>4</v>
      </c>
    </row>
    <row r="34" spans="1:10" ht="21" customHeight="1">
      <c r="A34" s="68"/>
      <c r="B34" s="66" t="s">
        <v>253</v>
      </c>
      <c r="C34" s="135">
        <v>136097.23</v>
      </c>
      <c r="D34" s="135">
        <v>197463.3</v>
      </c>
      <c r="E34" s="280">
        <v>71374.65</v>
      </c>
      <c r="F34" s="281">
        <v>36.15</v>
      </c>
      <c r="G34" s="282"/>
      <c r="H34" s="280">
        <v>136097.2</v>
      </c>
      <c r="I34" s="281">
        <v>-47.56</v>
      </c>
      <c r="J34" s="283"/>
    </row>
    <row r="35" spans="1:10" ht="14.25">
      <c r="A35" s="393" t="s">
        <v>254</v>
      </c>
      <c r="B35" s="393"/>
      <c r="C35" s="393"/>
      <c r="D35" s="393"/>
      <c r="E35" s="393"/>
      <c r="F35" s="393"/>
      <c r="G35" s="393"/>
      <c r="H35" s="393"/>
      <c r="I35" s="393"/>
      <c r="J35" s="393"/>
    </row>
  </sheetData>
  <sheetProtection/>
  <mergeCells count="9">
    <mergeCell ref="A1:J1"/>
    <mergeCell ref="B2:G2"/>
    <mergeCell ref="A3:B3"/>
    <mergeCell ref="A4:B4"/>
    <mergeCell ref="A35:J35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00390625" defaultRowHeight="14.25"/>
  <cols>
    <col min="1" max="1" width="7.00390625" style="55" customWidth="1"/>
    <col min="2" max="2" width="20.375" style="55" customWidth="1"/>
    <col min="3" max="4" width="10.125" style="55" customWidth="1"/>
    <col min="5" max="5" width="11.125" style="55" customWidth="1"/>
    <col min="6" max="6" width="12.125" style="55" customWidth="1"/>
    <col min="7" max="7" width="11.00390625" style="55" customWidth="1"/>
    <col min="8" max="10" width="9.25390625" style="55" customWidth="1"/>
    <col min="11" max="32" width="9.00390625" style="55" bestFit="1" customWidth="1"/>
    <col min="33" max="224" width="8.75390625" style="55" customWidth="1"/>
    <col min="225" max="254" width="9.00390625" style="55" bestFit="1" customWidth="1"/>
    <col min="255" max="255" width="9.00390625" style="27" bestFit="1" customWidth="1"/>
    <col min="256" max="16384" width="9.00390625" style="27" customWidth="1"/>
  </cols>
  <sheetData>
    <row r="1" spans="1:7" ht="21" customHeight="1">
      <c r="A1" s="398" t="s">
        <v>255</v>
      </c>
      <c r="B1" s="398"/>
      <c r="C1" s="398"/>
      <c r="D1" s="398"/>
      <c r="E1" s="398"/>
      <c r="F1" s="398"/>
      <c r="G1" s="398"/>
    </row>
    <row r="2" spans="1:7" ht="14.25" customHeight="1">
      <c r="A2" s="399" t="s">
        <v>428</v>
      </c>
      <c r="B2" s="399"/>
      <c r="C2" s="399"/>
      <c r="D2" s="399"/>
      <c r="E2" s="399"/>
      <c r="F2" s="399"/>
      <c r="G2" s="399"/>
    </row>
    <row r="3" spans="1:7" ht="9" customHeight="1">
      <c r="A3" s="221"/>
      <c r="B3" s="221"/>
      <c r="C3" s="221"/>
      <c r="D3" s="221"/>
      <c r="E3" s="221"/>
      <c r="F3" s="221"/>
      <c r="G3" s="221"/>
    </row>
    <row r="4" spans="1:7" ht="19.5" customHeight="1">
      <c r="A4" s="371" t="s">
        <v>88</v>
      </c>
      <c r="B4" s="372"/>
      <c r="C4" s="335" t="s">
        <v>256</v>
      </c>
      <c r="D4" s="335"/>
      <c r="E4" s="335"/>
      <c r="F4" s="400" t="s">
        <v>257</v>
      </c>
      <c r="G4" s="401"/>
    </row>
    <row r="5" spans="1:7" ht="27" customHeight="1">
      <c r="A5" s="371"/>
      <c r="B5" s="372"/>
      <c r="C5" s="206" t="s">
        <v>258</v>
      </c>
      <c r="D5" s="206" t="s">
        <v>259</v>
      </c>
      <c r="E5" s="206" t="s">
        <v>260</v>
      </c>
      <c r="F5" s="222" t="s">
        <v>259</v>
      </c>
      <c r="G5" s="223" t="s">
        <v>260</v>
      </c>
    </row>
    <row r="6" spans="1:7" ht="19.5" customHeight="1">
      <c r="A6" s="334" t="s">
        <v>92</v>
      </c>
      <c r="B6" s="335"/>
      <c r="C6" s="265">
        <v>47</v>
      </c>
      <c r="D6" s="266">
        <v>143150</v>
      </c>
      <c r="E6" s="267">
        <v>235560</v>
      </c>
      <c r="F6" s="266">
        <v>42220</v>
      </c>
      <c r="G6" s="268">
        <v>40006</v>
      </c>
    </row>
    <row r="7" spans="1:7" ht="18.75" customHeight="1">
      <c r="A7" s="402" t="s">
        <v>93</v>
      </c>
      <c r="B7" s="56" t="s">
        <v>212</v>
      </c>
      <c r="C7" s="269">
        <v>1</v>
      </c>
      <c r="D7" s="266">
        <v>2800</v>
      </c>
      <c r="E7" s="266">
        <v>4420</v>
      </c>
      <c r="F7" s="266">
        <v>1750</v>
      </c>
      <c r="G7" s="268">
        <v>2112.5</v>
      </c>
    </row>
    <row r="8" spans="1:7" ht="18.75" customHeight="1">
      <c r="A8" s="402"/>
      <c r="B8" s="56" t="s">
        <v>213</v>
      </c>
      <c r="C8" s="269">
        <v>1</v>
      </c>
      <c r="D8" s="266">
        <v>2800</v>
      </c>
      <c r="E8" s="266">
        <v>2850</v>
      </c>
      <c r="F8" s="266">
        <v>1750</v>
      </c>
      <c r="G8" s="268">
        <v>1753</v>
      </c>
    </row>
    <row r="9" spans="1:7" ht="18.75" customHeight="1">
      <c r="A9" s="402"/>
      <c r="B9" s="56" t="s">
        <v>214</v>
      </c>
      <c r="C9" s="265">
        <v>2</v>
      </c>
      <c r="D9" s="267">
        <v>2800</v>
      </c>
      <c r="E9" s="267">
        <v>21000</v>
      </c>
      <c r="F9" s="267">
        <v>3500</v>
      </c>
      <c r="G9" s="268">
        <v>8549</v>
      </c>
    </row>
    <row r="10" spans="1:7" ht="18.75" customHeight="1">
      <c r="A10" s="402"/>
      <c r="B10" s="56" t="s">
        <v>215</v>
      </c>
      <c r="C10" s="265">
        <v>1</v>
      </c>
      <c r="D10" s="267">
        <v>2800</v>
      </c>
      <c r="E10" s="267">
        <v>2850</v>
      </c>
      <c r="F10" s="267">
        <v>1750</v>
      </c>
      <c r="G10" s="268">
        <v>300</v>
      </c>
    </row>
    <row r="11" spans="1:7" ht="18.75" customHeight="1">
      <c r="A11" s="402"/>
      <c r="B11" s="56" t="s">
        <v>216</v>
      </c>
      <c r="C11" s="269">
        <v>2</v>
      </c>
      <c r="D11" s="266">
        <v>2800</v>
      </c>
      <c r="E11" s="266">
        <v>5012.88</v>
      </c>
      <c r="F11" s="266">
        <v>1750</v>
      </c>
      <c r="G11" s="268">
        <v>2100</v>
      </c>
    </row>
    <row r="12" spans="1:7" ht="18.75" customHeight="1">
      <c r="A12" s="402"/>
      <c r="B12" s="56" t="s">
        <v>217</v>
      </c>
      <c r="C12" s="269">
        <v>2</v>
      </c>
      <c r="D12" s="266">
        <v>2800</v>
      </c>
      <c r="E12" s="266">
        <v>3051</v>
      </c>
      <c r="F12" s="266">
        <v>1750</v>
      </c>
      <c r="G12" s="268">
        <v>152</v>
      </c>
    </row>
    <row r="13" spans="1:7" ht="18.75" customHeight="1">
      <c r="A13" s="402"/>
      <c r="B13" s="56" t="s">
        <v>218</v>
      </c>
      <c r="C13" s="269">
        <v>1</v>
      </c>
      <c r="D13" s="266">
        <v>2800</v>
      </c>
      <c r="E13" s="266">
        <v>9093</v>
      </c>
      <c r="F13" s="266">
        <v>1750</v>
      </c>
      <c r="G13" s="268">
        <v>86.8</v>
      </c>
    </row>
    <row r="14" spans="1:7" ht="18.75" customHeight="1">
      <c r="A14" s="402"/>
      <c r="B14" s="56" t="s">
        <v>219</v>
      </c>
      <c r="C14" s="265">
        <v>5</v>
      </c>
      <c r="D14" s="267">
        <v>10500</v>
      </c>
      <c r="E14" s="267">
        <v>18381.5</v>
      </c>
      <c r="F14" s="267">
        <v>1750</v>
      </c>
      <c r="G14" s="268">
        <v>1750</v>
      </c>
    </row>
    <row r="15" spans="1:7" ht="18.75" customHeight="1">
      <c r="A15" s="402"/>
      <c r="B15" s="56" t="s">
        <v>220</v>
      </c>
      <c r="C15" s="265">
        <v>4</v>
      </c>
      <c r="D15" s="267">
        <v>21000</v>
      </c>
      <c r="E15" s="267">
        <v>22055</v>
      </c>
      <c r="F15" s="267">
        <v>3500</v>
      </c>
      <c r="G15" s="268">
        <v>4530</v>
      </c>
    </row>
    <row r="16" spans="1:7" ht="18.75" customHeight="1">
      <c r="A16" s="402"/>
      <c r="B16" s="56" t="s">
        <v>221</v>
      </c>
      <c r="C16" s="265">
        <v>3</v>
      </c>
      <c r="D16" s="267">
        <v>38500</v>
      </c>
      <c r="E16" s="267">
        <v>39875</v>
      </c>
      <c r="F16" s="267">
        <v>4900</v>
      </c>
      <c r="G16" s="268">
        <v>5046.4</v>
      </c>
    </row>
    <row r="17" spans="1:7" ht="18.75" customHeight="1">
      <c r="A17" s="402"/>
      <c r="B17" s="56" t="s">
        <v>222</v>
      </c>
      <c r="C17" s="265">
        <v>7</v>
      </c>
      <c r="D17" s="267">
        <v>38500</v>
      </c>
      <c r="E17" s="267">
        <v>51205</v>
      </c>
      <c r="F17" s="267">
        <v>4900</v>
      </c>
      <c r="G17" s="268">
        <v>5930.6</v>
      </c>
    </row>
    <row r="18" spans="1:7" ht="18.75" customHeight="1">
      <c r="A18" s="379" t="s">
        <v>105</v>
      </c>
      <c r="B18" s="56" t="s">
        <v>223</v>
      </c>
      <c r="C18" s="269">
        <v>1</v>
      </c>
      <c r="D18" s="266">
        <v>1400</v>
      </c>
      <c r="E18" s="266">
        <v>1800</v>
      </c>
      <c r="F18" s="266">
        <v>1300</v>
      </c>
      <c r="G18" s="268"/>
    </row>
    <row r="19" spans="1:7" ht="18.75" customHeight="1">
      <c r="A19" s="380"/>
      <c r="B19" s="56" t="s">
        <v>224</v>
      </c>
      <c r="C19" s="269">
        <v>1</v>
      </c>
      <c r="D19" s="266">
        <v>1400</v>
      </c>
      <c r="E19" s="266">
        <v>1806</v>
      </c>
      <c r="F19" s="266">
        <v>1300</v>
      </c>
      <c r="G19" s="268">
        <v>1400</v>
      </c>
    </row>
    <row r="20" spans="1:7" ht="18.75" customHeight="1">
      <c r="A20" s="380"/>
      <c r="B20" s="56" t="s">
        <v>225</v>
      </c>
      <c r="C20" s="270">
        <v>2</v>
      </c>
      <c r="D20" s="266">
        <v>1400</v>
      </c>
      <c r="E20" s="266">
        <v>1666</v>
      </c>
      <c r="F20" s="266">
        <v>1300</v>
      </c>
      <c r="G20" s="268"/>
    </row>
    <row r="21" spans="1:7" ht="18.75" customHeight="1">
      <c r="A21" s="380"/>
      <c r="B21" s="56" t="s">
        <v>226</v>
      </c>
      <c r="C21" s="269">
        <v>1</v>
      </c>
      <c r="D21" s="266">
        <v>1400</v>
      </c>
      <c r="E21" s="266">
        <v>1500</v>
      </c>
      <c r="F21" s="266">
        <v>1300</v>
      </c>
      <c r="G21" s="268">
        <v>1500</v>
      </c>
    </row>
    <row r="22" spans="1:7" ht="18.75" customHeight="1">
      <c r="A22" s="380"/>
      <c r="B22" s="56" t="s">
        <v>227</v>
      </c>
      <c r="C22" s="269">
        <v>1</v>
      </c>
      <c r="D22" s="266">
        <v>1400</v>
      </c>
      <c r="E22" s="266">
        <v>2010</v>
      </c>
      <c r="F22" s="266">
        <v>1300</v>
      </c>
      <c r="G22" s="268">
        <v>1325</v>
      </c>
    </row>
    <row r="23" spans="1:7" ht="18.75" customHeight="1">
      <c r="A23" s="380"/>
      <c r="B23" s="56" t="s">
        <v>228</v>
      </c>
      <c r="C23" s="269">
        <v>1</v>
      </c>
      <c r="D23" s="266">
        <v>1400</v>
      </c>
      <c r="E23" s="266">
        <v>1456</v>
      </c>
      <c r="F23" s="266">
        <v>1300</v>
      </c>
      <c r="G23" s="268">
        <v>1460</v>
      </c>
    </row>
    <row r="24" spans="1:7" ht="18.75" customHeight="1">
      <c r="A24" s="380"/>
      <c r="B24" s="56" t="s">
        <v>229</v>
      </c>
      <c r="C24" s="265">
        <v>1</v>
      </c>
      <c r="D24" s="267">
        <v>1400</v>
      </c>
      <c r="E24" s="267">
        <v>1500</v>
      </c>
      <c r="F24" s="267">
        <v>1300</v>
      </c>
      <c r="G24" s="268">
        <v>1500</v>
      </c>
    </row>
    <row r="25" spans="1:7" ht="18.75" customHeight="1">
      <c r="A25" s="381"/>
      <c r="B25" s="56" t="s">
        <v>230</v>
      </c>
      <c r="C25" s="269"/>
      <c r="D25" s="267">
        <v>1400</v>
      </c>
      <c r="E25" s="267"/>
      <c r="F25" s="267">
        <v>1300</v>
      </c>
      <c r="G25" s="268"/>
    </row>
    <row r="26" spans="1:7" ht="18.75" customHeight="1">
      <c r="A26" s="345" t="s">
        <v>114</v>
      </c>
      <c r="B26" s="56" t="s">
        <v>115</v>
      </c>
      <c r="C26" s="57">
        <f>C7+C9+C10+C11</f>
        <v>6</v>
      </c>
      <c r="D26" s="57">
        <f>D7+D9+D10+D11</f>
        <v>11200</v>
      </c>
      <c r="E26" s="57">
        <f>E7+E9+E10+E11</f>
        <v>33282.88</v>
      </c>
      <c r="F26" s="57">
        <f>F7+F9+F10+F11</f>
        <v>8750</v>
      </c>
      <c r="G26" s="58">
        <f>G7+G9+G10+G11</f>
        <v>13061.5</v>
      </c>
    </row>
    <row r="27" spans="1:7" ht="18.75" customHeight="1">
      <c r="A27" s="373"/>
      <c r="B27" s="218" t="s">
        <v>116</v>
      </c>
      <c r="C27" s="57">
        <f>C12+C13+C19+C20+C21+C22+C23+C29+C30+C31+C32+C33+C34+C35</f>
        <v>16</v>
      </c>
      <c r="D27" s="57">
        <f>D12+D13+D19+D20+D21+D22+D23+D29+D30+D31+D32+D33+D34+D35</f>
        <v>16100</v>
      </c>
      <c r="E27" s="57">
        <f>E12+E13+E19+E20+E21+E22+E23+E29+E30+E31+E32+E33+E34+E35</f>
        <v>31082</v>
      </c>
      <c r="F27" s="57">
        <f>F12+F13+F19+F20+F21+F22+F23+F29+F30+F31+F32+F33+F34+F35</f>
        <v>12560</v>
      </c>
      <c r="G27" s="58">
        <f>G12+G13+G19+G20+G21+G22+G23+G29+G30+G31+G32+G33+G34+G35</f>
        <v>7283.56</v>
      </c>
    </row>
    <row r="28" spans="1:7" ht="18.75" customHeight="1">
      <c r="A28" s="382" t="s">
        <v>117</v>
      </c>
      <c r="B28" s="56" t="s">
        <v>231</v>
      </c>
      <c r="C28" s="57">
        <v>1</v>
      </c>
      <c r="D28" s="57">
        <v>350</v>
      </c>
      <c r="E28" s="57">
        <v>1000</v>
      </c>
      <c r="F28" s="57">
        <v>210</v>
      </c>
      <c r="G28" s="58">
        <v>220</v>
      </c>
    </row>
    <row r="29" spans="1:7" ht="18.75" customHeight="1">
      <c r="A29" s="382"/>
      <c r="B29" s="56" t="s">
        <v>232</v>
      </c>
      <c r="C29" s="57">
        <v>2</v>
      </c>
      <c r="D29" s="57">
        <v>350</v>
      </c>
      <c r="E29" s="57">
        <v>1300</v>
      </c>
      <c r="F29" s="57">
        <v>210</v>
      </c>
      <c r="G29" s="58">
        <v>228</v>
      </c>
    </row>
    <row r="30" spans="1:7" ht="18.75" customHeight="1">
      <c r="A30" s="382"/>
      <c r="B30" s="56" t="s">
        <v>233</v>
      </c>
      <c r="C30" s="57">
        <v>1</v>
      </c>
      <c r="D30" s="57">
        <v>350</v>
      </c>
      <c r="E30" s="57">
        <v>3500</v>
      </c>
      <c r="F30" s="57">
        <v>210</v>
      </c>
      <c r="G30" s="58">
        <v>247</v>
      </c>
    </row>
    <row r="31" spans="1:7" ht="18.75" customHeight="1">
      <c r="A31" s="382"/>
      <c r="B31" s="56" t="s">
        <v>234</v>
      </c>
      <c r="C31" s="57"/>
      <c r="D31" s="57">
        <v>350</v>
      </c>
      <c r="E31" s="57">
        <v>500</v>
      </c>
      <c r="F31" s="57">
        <v>210</v>
      </c>
      <c r="G31" s="58">
        <v>216</v>
      </c>
    </row>
    <row r="32" spans="1:7" ht="18.75" customHeight="1">
      <c r="A32" s="382"/>
      <c r="B32" s="56" t="s">
        <v>235</v>
      </c>
      <c r="C32" s="266">
        <v>1</v>
      </c>
      <c r="D32" s="266">
        <v>350</v>
      </c>
      <c r="E32" s="266">
        <v>2500</v>
      </c>
      <c r="F32" s="266">
        <v>210</v>
      </c>
      <c r="G32" s="268">
        <v>248.76</v>
      </c>
    </row>
    <row r="33" spans="1:7" ht="18.75" customHeight="1">
      <c r="A33" s="382"/>
      <c r="B33" s="56" t="s">
        <v>236</v>
      </c>
      <c r="C33" s="266">
        <v>1</v>
      </c>
      <c r="D33" s="266">
        <v>350</v>
      </c>
      <c r="E33" s="266">
        <v>840</v>
      </c>
      <c r="F33" s="266">
        <v>210</v>
      </c>
      <c r="G33" s="268">
        <v>210</v>
      </c>
    </row>
    <row r="34" spans="1:7" ht="18.75" customHeight="1">
      <c r="A34" s="382"/>
      <c r="B34" s="56" t="s">
        <v>237</v>
      </c>
      <c r="C34" s="57">
        <v>1</v>
      </c>
      <c r="D34" s="57">
        <v>350</v>
      </c>
      <c r="E34" s="57">
        <v>960</v>
      </c>
      <c r="F34" s="57">
        <v>210</v>
      </c>
      <c r="G34" s="58">
        <v>210</v>
      </c>
    </row>
    <row r="35" spans="1:7" ht="18.75" customHeight="1">
      <c r="A35" s="345" t="s">
        <v>125</v>
      </c>
      <c r="B35" s="56" t="s">
        <v>126</v>
      </c>
      <c r="C35" s="267">
        <v>1</v>
      </c>
      <c r="D35" s="267">
        <v>1400</v>
      </c>
      <c r="E35" s="267">
        <v>900</v>
      </c>
      <c r="F35" s="267">
        <v>1300</v>
      </c>
      <c r="G35" s="268"/>
    </row>
    <row r="36" spans="1:7" ht="18.75" customHeight="1">
      <c r="A36" s="345"/>
      <c r="B36" s="206" t="s">
        <v>127</v>
      </c>
      <c r="C36" s="57">
        <v>2</v>
      </c>
      <c r="D36" s="57">
        <v>0</v>
      </c>
      <c r="E36" s="57">
        <v>23261.12</v>
      </c>
      <c r="F36" s="57">
        <v>0</v>
      </c>
      <c r="G36" s="58">
        <v>0</v>
      </c>
    </row>
    <row r="37" spans="1:7" ht="18.75" customHeight="1">
      <c r="A37" s="345"/>
      <c r="B37" s="206" t="s">
        <v>261</v>
      </c>
      <c r="C37" s="206"/>
      <c r="D37" s="206">
        <v>0</v>
      </c>
      <c r="E37" s="206"/>
      <c r="F37" s="206">
        <v>0</v>
      </c>
      <c r="G37" s="59"/>
    </row>
  </sheetData>
  <sheetProtection/>
  <mergeCells count="11">
    <mergeCell ref="A7:A17"/>
    <mergeCell ref="A18:A25"/>
    <mergeCell ref="A26:A27"/>
    <mergeCell ref="A28:A34"/>
    <mergeCell ref="A35:A37"/>
    <mergeCell ref="A4:B5"/>
    <mergeCell ref="A1:G1"/>
    <mergeCell ref="A2:G2"/>
    <mergeCell ref="C4:E4"/>
    <mergeCell ref="F4:G4"/>
    <mergeCell ref="A6:B6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2020-08-05T03:29:14Z</cp:lastPrinted>
  <dcterms:created xsi:type="dcterms:W3CDTF">1998-10-10T01:57:08Z</dcterms:created>
  <dcterms:modified xsi:type="dcterms:W3CDTF">2021-01-25T07:50:50Z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  <property fmtid="{D5CDD505-2E9C-101B-9397-08002B2CF9AE}" pid="3" name="KSOReadingLayout">
    <vt:bool>true</vt:bool>
  </property>
</Properties>
</file>