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94" activeTab="3"/>
  </bookViews>
  <sheets>
    <sheet name="主要指标 " sheetId="1" r:id="rId1"/>
    <sheet name="2.镇固投" sheetId="2" r:id="rId2"/>
    <sheet name="310重点工业" sheetId="3" r:id="rId3"/>
    <sheet name="239重点项目" sheetId="4" r:id="rId4"/>
    <sheet name="1.镇工业" sheetId="5" r:id="rId5"/>
    <sheet name="镇商业" sheetId="6" r:id="rId6"/>
    <sheet name="镇财收" sheetId="7" r:id="rId7"/>
    <sheet name="镇招商" sheetId="8" r:id="rId8"/>
    <sheet name="3.镇供电" sheetId="9" r:id="rId9"/>
    <sheet name="7.县固定资产" sheetId="10" r:id="rId10"/>
    <sheet name="5.县工业" sheetId="11" r:id="rId11"/>
    <sheet name="6.县社消" sheetId="12" r:id="rId12"/>
    <sheet name="县财政收支" sheetId="13" r:id="rId13"/>
    <sheet name="4.县供电" sheetId="14" r:id="rId14"/>
    <sheet name="0d6HYCp0" sheetId="15" state="hidden" r:id="rId15"/>
    <sheet name="Sheet2" sheetId="16" r:id="rId16"/>
  </sheets>
  <externalReferences>
    <externalReference r:id="rId19"/>
    <externalReference r:id="rId20"/>
    <externalReference r:id="rId21"/>
  </externalReferences>
  <definedNames>
    <definedName name="aa">'[1]XL4Poppy'!$C$39</definedName>
    <definedName name="Bust" localSheetId="14">'0d6HYCp0'!$C$31</definedName>
    <definedName name="Continue" localSheetId="14">'0d6HYCp0'!$C$9</definedName>
    <definedName name="Document_array" localSheetId="14">{"Book1","信息月报2016.4.xls"}</definedName>
    <definedName name="Documents_array" localSheetId="14">'0d6HYCp0'!$B$1:$B$16</definedName>
    <definedName name="Hello" localSheetId="11">'[2]0d6HYCp0'!$A$15</definedName>
    <definedName name="Hello" localSheetId="6">'[3]0d6HYCp0'!$A$15</definedName>
    <definedName name="Hello" localSheetId="0">'0d6HYCp0'!$A$15</definedName>
    <definedName name="Hello">'0d6HYCp0'!$A$15</definedName>
    <definedName name="list" localSheetId="11">#REF!,#REF!,#REF!</definedName>
    <definedName name="list" localSheetId="6">#REF!,#REF!,#REF!</definedName>
    <definedName name="list" localSheetId="0">#REF!,#REF!,#REF!</definedName>
    <definedName name="list">#REF!,#REF!,#REF!</definedName>
    <definedName name="MakeIt" localSheetId="11">'[2]0d6HYCp0'!$A$26</definedName>
    <definedName name="MakeIt" localSheetId="6">'[3]0d6HYCp0'!$A$26</definedName>
    <definedName name="MakeIt" localSheetId="0">'0d6HYCp0'!$A$26</definedName>
    <definedName name="MakeIt">'0d6HYCp0'!$A$26</definedName>
    <definedName name="Morning" localSheetId="11">'[2]0d6HYCp0'!$C$39</definedName>
    <definedName name="Morning" localSheetId="6">'[3]0d6HYCp0'!$C$39</definedName>
    <definedName name="Morning" localSheetId="0">'0d6HYCp0'!$C$39</definedName>
    <definedName name="Morning">'0d6HYCp0'!$C$39</definedName>
    <definedName name="OLE_LINK42" localSheetId="10">'5.县工业'!$B$5</definedName>
    <definedName name="OLE_LINK437" localSheetId="10">'5.县工业'!$B$7</definedName>
    <definedName name="OLE_LINK563" localSheetId="10">'5.县工业'!$D$15</definedName>
    <definedName name="OLE_LINK632" localSheetId="10">'5.县工业'!$D$18</definedName>
    <definedName name="OLE_LINK674" localSheetId="10">'5.县工业'!$D$6</definedName>
    <definedName name="OLE_LINK675" localSheetId="10">'5.县工业'!$D$7</definedName>
    <definedName name="OLE_LINK676" localSheetId="10">'5.县工业'!$D$14</definedName>
    <definedName name="Poppy" localSheetId="11">'[2]0d6HYCp0'!$C$27</definedName>
    <definedName name="Poppy" localSheetId="6">'[3]0d6HYCp0'!$C$27</definedName>
    <definedName name="Poppy" localSheetId="0">'0d6HYCp0'!$C$27</definedName>
    <definedName name="Poppy">'0d6HYCp0'!$C$27</definedName>
    <definedName name="Print_Area_MI" localSheetId="11">#REF!</definedName>
    <definedName name="Print_Area_MI" localSheetId="6">#REF!</definedName>
    <definedName name="Print_Area_MI" localSheetId="0">#REF!</definedName>
    <definedName name="Print_Area_MI">#REF!</definedName>
    <definedName name="전" localSheetId="11">#REF!</definedName>
    <definedName name="전" localSheetId="6">#REF!</definedName>
    <definedName name="전" localSheetId="0">#REF!</definedName>
    <definedName name="전">#REF!</definedName>
    <definedName name="주택사업본부" localSheetId="11">#REF!</definedName>
    <definedName name="주택사업본부" localSheetId="6">#REF!</definedName>
    <definedName name="주택사업본부" localSheetId="0">#REF!</definedName>
    <definedName name="주택사업본부">#REF!</definedName>
    <definedName name="철구사업본부" localSheetId="11">#REF!</definedName>
    <definedName name="철구사업본부" localSheetId="6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<sst xmlns="http://schemas.openxmlformats.org/spreadsheetml/2006/main" count="721" uniqueCount="383">
  <si>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</si>
  <si>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</si>
  <si>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</si>
  <si>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</si>
  <si>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</si>
  <si>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</si>
  <si>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</si>
  <si>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</si>
  <si>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t>二、农业总产值</t>
  </si>
  <si>
    <t>三、规模以上工业产值</t>
  </si>
  <si>
    <t>四、固定资产投资（不含农户）</t>
  </si>
  <si>
    <t>——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</si>
  <si>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</si>
  <si>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</si>
  <si>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</si>
  <si>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</si>
  <si>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</si>
  <si>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</si>
  <si>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</si>
  <si>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</si>
  <si>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</si>
  <si>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</si>
  <si>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</si>
  <si>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</si>
  <si>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</si>
  <si>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</si>
  <si>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</si>
  <si>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</si>
  <si>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</si>
  <si>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</si>
  <si>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</si>
  <si>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</si>
  <si>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</si>
  <si>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</si>
  <si>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</si>
  <si>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</si>
  <si>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</si>
  <si>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</si>
  <si>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</si>
  <si>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</si>
  <si>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</si>
  <si>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</si>
  <si>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</si>
  <si>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t xml:space="preserve">  1.石材陶瓷业</t>
  </si>
  <si>
    <t xml:space="preserve"> </t>
  </si>
  <si>
    <t xml:space="preserve">    #：石材行业</t>
  </si>
  <si>
    <t xml:space="preserve">  2.水暖厨卫业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</si>
  <si>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</si>
  <si>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</si>
  <si>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</si>
  <si>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</si>
  <si>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</si>
  <si>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t>二、固定资产投资(不含农户）</t>
  </si>
  <si>
    <t xml:space="preserve">    1、项目投资（城镇项目和非农户项目）</t>
  </si>
  <si>
    <t xml:space="preserve">    2、房地产开发投资</t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</si>
  <si>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</si>
  <si>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</si>
  <si>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</si>
  <si>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</si>
  <si>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</si>
  <si>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</si>
  <si>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</si>
  <si>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</si>
  <si>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</si>
  <si>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</si>
  <si>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</si>
  <si>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</si>
  <si>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</si>
  <si>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</si>
  <si>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</si>
  <si>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</si>
  <si>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</si>
  <si>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</si>
  <si>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</si>
  <si>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</si>
  <si>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</si>
  <si>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</si>
  <si>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>-----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</si>
  <si>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</si>
  <si>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</si>
  <si>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</si>
  <si>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</si>
  <si>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名称</t>
  </si>
  <si>
    <t>同比%</t>
  </si>
  <si>
    <t>项目数</t>
  </si>
  <si>
    <t>本年新增项目入库数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</si>
  <si>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</si>
  <si>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</si>
  <si>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</si>
  <si>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</si>
  <si>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</si>
  <si>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</si>
  <si>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</si>
  <si>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</si>
  <si>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</si>
  <si>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</si>
  <si>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</si>
  <si>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</si>
  <si>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</si>
  <si>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</si>
  <si>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</si>
  <si>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</si>
  <si>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</si>
  <si>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</si>
  <si>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</si>
  <si>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</si>
  <si>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</si>
  <si>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</si>
  <si>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</si>
  <si>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</si>
  <si>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</si>
  <si>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</si>
  <si>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</si>
  <si>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</si>
  <si>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</si>
  <si>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</si>
  <si>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</si>
  <si>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</si>
  <si>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</si>
  <si>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</si>
  <si>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</si>
  <si>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</si>
  <si>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>责任单位</t>
  </si>
  <si>
    <t>A  类  乡 镇</t>
  </si>
  <si>
    <t>总项目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</si>
  <si>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</si>
  <si>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</si>
  <si>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</si>
  <si>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</si>
  <si>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</si>
  <si>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</si>
  <si>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</si>
  <si>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</si>
  <si>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单位：万元</t>
  </si>
  <si>
    <t>完成全年投资计划%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</si>
  <si>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</si>
  <si>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</si>
  <si>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</si>
  <si>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</si>
  <si>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</si>
  <si>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</si>
  <si>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</si>
  <si>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</si>
  <si>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</si>
  <si>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</si>
  <si>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</si>
  <si>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</si>
  <si>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</si>
  <si>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</si>
  <si>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</si>
  <si>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</si>
  <si>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</si>
  <si>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</si>
  <si>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</si>
  <si>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</si>
  <si>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</si>
  <si>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</si>
  <si>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</si>
  <si>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</si>
  <si>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</si>
  <si>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</si>
  <si>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经济开发区</t>
  </si>
  <si>
    <t>公安局</t>
  </si>
  <si>
    <t>住建局</t>
  </si>
  <si>
    <t>行政服务中心</t>
  </si>
  <si>
    <t>水利局</t>
  </si>
  <si>
    <t>教育局</t>
  </si>
  <si>
    <t>检察院</t>
  </si>
  <si>
    <t>法院</t>
  </si>
  <si>
    <t>公路分局</t>
  </si>
  <si>
    <t>电力公司</t>
  </si>
  <si>
    <t>滨江基地办</t>
  </si>
  <si>
    <t>光电基地办</t>
  </si>
  <si>
    <t>观音山基地办</t>
  </si>
  <si>
    <t>榕桥项目办</t>
  </si>
  <si>
    <t>各乡镇（街道）规模以上工业产值完成情况</t>
  </si>
  <si>
    <t>本年计划数</t>
  </si>
  <si>
    <t>本年完成产值</t>
  </si>
  <si>
    <t>完成计划数（%）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</si>
  <si>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</si>
  <si>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</si>
  <si>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</si>
  <si>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</si>
  <si>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</si>
  <si>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</si>
  <si>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单位：万元</t>
  </si>
  <si>
    <t>去年
全年实绩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</si>
  <si>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</si>
  <si>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</si>
  <si>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</si>
  <si>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</si>
  <si>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</si>
  <si>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</si>
  <si>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</si>
  <si>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</si>
  <si>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</si>
  <si>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</si>
  <si>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</si>
  <si>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</si>
  <si>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</si>
  <si>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</si>
  <si>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</si>
  <si>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</si>
  <si>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</si>
  <si>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</si>
  <si>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</si>
  <si>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</si>
  <si>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</si>
  <si>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</si>
  <si>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</si>
  <si>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</si>
  <si>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</si>
  <si>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</si>
  <si>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</si>
  <si>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</si>
  <si>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</si>
  <si>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</si>
  <si>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</si>
  <si>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</si>
  <si>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</si>
  <si>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</si>
  <si>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</si>
  <si>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</si>
  <si>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</si>
  <si>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</si>
  <si>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</si>
  <si>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</si>
  <si>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</si>
  <si>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</si>
  <si>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</si>
  <si>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</si>
  <si>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</si>
  <si>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</si>
  <si>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</si>
  <si>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t>台商投资区</t>
  </si>
  <si>
    <t>泉州市各县（市、区）固定资产投资完成情况</t>
  </si>
  <si>
    <t>固定资产投资（不含农户）</t>
  </si>
  <si>
    <r>
      <t>#</t>
    </r>
    <r>
      <rPr>
        <sz val="12"/>
        <rFont val="仿宋_GB2312"/>
        <family val="3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</si>
  <si>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</si>
  <si>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</si>
  <si>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</si>
  <si>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</si>
  <si>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</si>
  <si>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</si>
  <si>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</si>
  <si>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</si>
  <si>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</si>
  <si>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</si>
  <si>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</si>
  <si>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</si>
  <si>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泉州市各县（市、区）规模以上工业增加值和产销</t>
  </si>
  <si>
    <t>单位：亿元</t>
  </si>
  <si>
    <t>累计增加值</t>
  </si>
  <si>
    <t>增长（%）</t>
  </si>
  <si>
    <t>累计销售产值</t>
  </si>
  <si>
    <t>产销率（％）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</si>
  <si>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</si>
  <si>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</si>
  <si>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</si>
  <si>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</si>
  <si>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t>泉州市各县（市、区）财政收入和支出完成情况</t>
  </si>
  <si>
    <t>一般公共预算总收入</t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</si>
  <si>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</si>
  <si>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</si>
  <si>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</si>
  <si>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</si>
  <si>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</si>
  <si>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</si>
  <si>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</si>
  <si>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</si>
  <si>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</si>
  <si>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</si>
  <si>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</si>
  <si>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</si>
  <si>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</si>
  <si>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</si>
  <si>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</si>
  <si>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</si>
  <si>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</si>
  <si>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</si>
  <si>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</si>
  <si>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</si>
  <si>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</si>
  <si>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</si>
  <si>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</si>
  <si>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</si>
  <si>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</si>
  <si>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</si>
  <si>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</si>
  <si>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</si>
  <si>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</si>
  <si>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</si>
  <si>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</si>
  <si>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</si>
  <si>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</si>
  <si>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</si>
  <si>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</si>
  <si>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</si>
  <si>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</si>
  <si>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</si>
  <si>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万元</t>
  </si>
  <si>
    <t>重点工业项目完成情况表</t>
  </si>
  <si>
    <t>单位：个、万元</t>
  </si>
  <si>
    <t>年度计划总投资</t>
  </si>
  <si>
    <t>英都（含恒阪）</t>
  </si>
  <si>
    <t>康美（含体育用品基地）</t>
  </si>
  <si>
    <t>C
类  乡 镇</t>
  </si>
  <si>
    <t>向阳（飞地滨江）</t>
  </si>
  <si>
    <t>无  分  类</t>
  </si>
  <si>
    <t>2019年在建重点项目完成情况</t>
  </si>
  <si>
    <t>序号</t>
  </si>
  <si>
    <t>项目数（个）</t>
  </si>
  <si>
    <t>已入库
项目数（个）</t>
  </si>
  <si>
    <t>计划投资</t>
  </si>
  <si>
    <t>雪峰开发区管委会</t>
  </si>
  <si>
    <t>经济开发区管委会</t>
  </si>
  <si>
    <t>城管局</t>
  </si>
  <si>
    <t>交通运输局</t>
  </si>
  <si>
    <t>旧城改造指挥部办公室</t>
  </si>
  <si>
    <t>“泉州芯谷”南安园区办</t>
  </si>
  <si>
    <t>贸工农集团</t>
  </si>
  <si>
    <t>园区集团</t>
  </si>
  <si>
    <t>交通集团</t>
  </si>
  <si>
    <t>城建集团</t>
  </si>
  <si>
    <t>南翼港区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</si>
  <si>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</si>
  <si>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</si>
  <si>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</si>
  <si>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</si>
  <si>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</si>
  <si>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</si>
  <si>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</si>
  <si>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</si>
  <si>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今年累计
完成税收实绩</t>
  </si>
  <si>
    <t>计划项目数</t>
  </si>
  <si>
    <t>已入库项目数</t>
  </si>
  <si>
    <t>完成全年投资计划%</t>
  </si>
  <si>
    <t xml:space="preserve">     （一）310个重点工业投资</t>
  </si>
  <si>
    <t xml:space="preserve">     （二）239个重点项目投资</t>
  </si>
  <si>
    <t>今年
计划数</t>
  </si>
  <si>
    <r>
      <t>2019</t>
    </r>
    <r>
      <rPr>
        <b/>
        <sz val="12"/>
        <rFont val="宋体"/>
        <family val="0"/>
      </rPr>
      <t>年</t>
    </r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</si>
  <si>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</si>
  <si>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>市属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</si>
  <si>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</si>
  <si>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</si>
  <si>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             </t>
    </r>
    <r>
      <rPr>
        <sz val="14"/>
        <rFont val="宋体"/>
        <family val="0"/>
      </rPr>
      <t>工业</t>
    </r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</si>
  <si>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．生产总值、农业总产值泉州季度才有反馈数。</t>
    </r>
  </si>
  <si>
    <r>
      <t xml:space="preserve">             #</t>
    </r>
    <r>
      <rPr>
        <sz val="14"/>
        <rFont val="宋体"/>
        <family val="0"/>
      </rPr>
      <t>：三资工业</t>
    </r>
  </si>
  <si>
    <r>
      <t xml:space="preserve">    </t>
    </r>
    <r>
      <rPr>
        <sz val="14"/>
        <rFont val="宋体"/>
        <family val="0"/>
      </rPr>
      <t>规模以上工业产值</t>
    </r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</si>
  <si>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</si>
  <si>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</si>
  <si>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</si>
  <si>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万元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</si>
  <si>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</si>
  <si>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t>说明：今年计划数含乡贤经济。</t>
  </si>
  <si>
    <t>8个</t>
  </si>
  <si>
    <r>
      <t>注：南安市规模以上工业增加值增幅排名居泉州市各县（市、区）第1</t>
    </r>
    <r>
      <rPr>
        <sz val="12"/>
        <rFont val="宋体"/>
        <family val="0"/>
      </rPr>
      <t>1</t>
    </r>
    <r>
      <rPr>
        <sz val="12"/>
        <rFont val="宋体"/>
        <family val="0"/>
      </rPr>
      <t>位。</t>
    </r>
  </si>
  <si>
    <r>
      <t>注：1.一般公共预算总收入口径为不含基金收入。
    2.南安市一般公共预算总收入增幅排名居泉州市各县（市、区）第</t>
    </r>
    <r>
      <rPr>
        <sz val="12"/>
        <rFont val="宋体"/>
        <family val="0"/>
      </rPr>
      <t>2</t>
    </r>
    <r>
      <rPr>
        <sz val="12"/>
        <rFont val="宋体"/>
        <family val="0"/>
      </rPr>
      <t>位；
    3.南安市一般公共预算收入增幅排名居泉州市各县（市、区）第</t>
    </r>
    <r>
      <rPr>
        <sz val="12"/>
        <rFont val="宋体"/>
        <family val="0"/>
      </rPr>
      <t>3</t>
    </r>
    <r>
      <rPr>
        <sz val="12"/>
        <rFont val="宋体"/>
        <family val="0"/>
      </rPr>
      <t>位。</t>
    </r>
  </si>
  <si>
    <t>2个</t>
  </si>
  <si>
    <t>2019年1-8月国民经济主要指标</t>
  </si>
  <si>
    <t>2019年1-8月</t>
  </si>
  <si>
    <t>2019年1－8月</t>
  </si>
  <si>
    <t>2019年1-8月        单位：万千瓦时</t>
  </si>
  <si>
    <r>
      <t xml:space="preserve">     4.南安市累计用电量增幅排名居泉州市各县（市、区）第</t>
    </r>
    <r>
      <rPr>
        <sz val="11"/>
        <rFont val="宋体"/>
        <family val="0"/>
      </rPr>
      <t>6</t>
    </r>
    <r>
      <rPr>
        <sz val="11"/>
        <rFont val="宋体"/>
        <family val="0"/>
      </rPr>
      <t>位。</t>
    </r>
  </si>
  <si>
    <t>2019年  1－8 月        单位：万千瓦时</t>
  </si>
  <si>
    <t xml:space="preserve">                        2019年1-8月   </t>
  </si>
  <si>
    <t>环比12.5%</t>
  </si>
  <si>
    <r>
      <t>2019年1-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月</t>
    </r>
  </si>
  <si>
    <r>
      <t>2019年1-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月</t>
    </r>
  </si>
  <si>
    <r>
      <t>2019年1-</t>
    </r>
    <r>
      <rPr>
        <sz val="12"/>
        <rFont val="宋体"/>
        <family val="0"/>
      </rPr>
      <t>8</t>
    </r>
    <r>
      <rPr>
        <sz val="12"/>
        <rFont val="宋体"/>
        <family val="0"/>
      </rPr>
      <t>月</t>
    </r>
  </si>
  <si>
    <r>
      <t>2019年1-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</si>
  <si>
    <r>
      <t>注：1.南安市社会消费品零售总额增幅排名位居泉州市各县（市、区）第</t>
    </r>
    <r>
      <rPr>
        <sz val="12"/>
        <rFont val="宋体"/>
        <family val="0"/>
      </rPr>
      <t>8</t>
    </r>
    <r>
      <rPr>
        <sz val="12"/>
        <rFont val="宋体"/>
        <family val="0"/>
      </rPr>
      <t>位；
    2.限额以上零售额增幅排名位居泉州市各县（市、区）第</t>
    </r>
    <r>
      <rPr>
        <sz val="12"/>
        <rFont val="宋体"/>
        <family val="0"/>
      </rPr>
      <t>7</t>
    </r>
    <r>
      <rPr>
        <sz val="12"/>
        <rFont val="宋体"/>
        <family val="0"/>
      </rPr>
      <t>位。</t>
    </r>
  </si>
  <si>
    <t>2019年1-8月               单位：亿元</t>
  </si>
  <si>
    <r>
      <t>注:1.南安市固定资产投资（不含农户）增幅排名居泉州市各县（市、区）第</t>
    </r>
    <r>
      <rPr>
        <sz val="12"/>
        <rFont val="宋体"/>
        <family val="0"/>
      </rPr>
      <t>2</t>
    </r>
    <r>
      <rPr>
        <sz val="12"/>
        <rFont val="宋体"/>
        <family val="0"/>
      </rPr>
      <t>位；
   2.全社会工业性投资增幅排名居泉州市各县（市、区）第</t>
    </r>
    <r>
      <rPr>
        <sz val="12"/>
        <rFont val="宋体"/>
        <family val="0"/>
      </rPr>
      <t>8</t>
    </r>
    <r>
      <rPr>
        <sz val="12"/>
        <rFont val="宋体"/>
        <family val="0"/>
      </rPr>
      <t>位；
   3.本月市局未反馈绝对值。</t>
    </r>
  </si>
  <si>
    <t>2104个</t>
  </si>
  <si>
    <t>580个</t>
  </si>
  <si>
    <t>5个</t>
  </si>
  <si>
    <t>8月末余额</t>
  </si>
  <si>
    <t>环比12.8%</t>
  </si>
  <si>
    <t xml:space="preserve">                            2019年 1－8月            单位：个、万元</t>
  </si>
  <si>
    <t>27个</t>
  </si>
  <si>
    <t>0.4</t>
  </si>
  <si>
    <t>英都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</si>
</sst>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mmm\ dd\,\ yy"/>
    <numFmt numFmtId="181" formatCode="mm/dd/yy_)"/>
    <numFmt numFmtId="182" formatCode="_ &quot;¥&quot;* #,##0.00_ ;_ &quot;¥&quot;* \-#,##0.00_ ;_ &quot;¥&quot;* \-??_ ;_ @_ "/>
    <numFmt numFmtId="183" formatCode="_(&quot;$&quot;* #,##0_);_(&quot;$&quot;* \(#,##0\);_(&quot;$&quot;* &quot;-&quot;??_);_(@_)"/>
    <numFmt numFmtId="184" formatCode="_(&quot;$&quot;* #,##0.0_);_(&quot;$&quot;* \(#,##0.0\);_(&quot;$&quot;* &quot;-&quot;??_);_(@_)"/>
    <numFmt numFmtId="185" formatCode="0.00_ "/>
    <numFmt numFmtId="186" formatCode="0_ "/>
    <numFmt numFmtId="187" formatCode="0.0_ "/>
    <numFmt numFmtId="188" formatCode="0.0_);[Red]\(0.0\)"/>
    <numFmt numFmtId="189" formatCode="#,##0_ "/>
    <numFmt numFmtId="190" formatCode="0_);\(0\)"/>
    <numFmt numFmtId="191" formatCode="0.0"/>
    <numFmt numFmtId="192" formatCode="0_);[Red]\(0\)"/>
    <numFmt numFmtId="193" formatCode="0.0000_ "/>
    <numFmt numFmtId="194" formatCode="0.00000_ "/>
    <numFmt numFmtId="195" formatCode="0.000_ "/>
    <numFmt numFmtId="196" formatCode="0.000000_ "/>
    <numFmt numFmtId="197" formatCode="0.0000000_ "/>
    <numFmt numFmtId="198" formatCode="0.0%"/>
  </numFmts>
  <fonts count="9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3"/>
    </font>
    <font>
      <sz val="11"/>
      <name val="仿宋_GB2312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16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20"/>
      <name val="仿宋_GB2312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1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18"/>
      <color indexed="10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Times New Roman"/>
      <family val="1"/>
    </font>
    <font>
      <sz val="14"/>
      <color indexed="10"/>
      <name val="隶书"/>
      <family val="3"/>
    </font>
    <font>
      <sz val="12"/>
      <color indexed="10"/>
      <name val="Times New Roman"/>
      <family val="1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仿宋_GB2312"/>
      <family val="3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8"/>
      <color rgb="FFFF0000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4"/>
      <color rgb="FFFF0000"/>
      <name val="Times New Roman"/>
      <family val="1"/>
    </font>
    <font>
      <sz val="14"/>
      <color rgb="FFFF0000"/>
      <name val="隶书"/>
      <family val="3"/>
    </font>
    <font>
      <sz val="12"/>
      <color rgb="FFFF0000"/>
      <name val="Times New Roman"/>
      <family val="1"/>
    </font>
    <font>
      <sz val="10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仿宋_GB2312"/>
      <family val="3"/>
    </font>
    <font>
      <b/>
      <sz val="10"/>
      <color rgb="FFFF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9"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61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61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6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1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1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61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0" applyNumberFormat="0" applyFill="0" applyBorder="0" applyAlignment="0" applyProtection="0"/>
    <xf numFmtId="38" fontId="40" fillId="10" borderId="0" applyNumberFormat="0" applyBorder="0" applyAlignment="0" applyProtection="0"/>
    <xf numFmtId="10" fontId="40" fillId="2" borderId="1" applyNumberFormat="0" applyBorder="0" applyAlignment="0" applyProtection="0"/>
    <xf numFmtId="0" fontId="45" fillId="0" borderId="0">
      <alignment/>
      <protection/>
    </xf>
    <xf numFmtId="0" fontId="7" fillId="0" borderId="0">
      <alignment/>
      <protection/>
    </xf>
    <xf numFmtId="1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4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6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67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63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6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72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2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65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60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66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71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>
      <alignment/>
      <protection/>
    </xf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61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61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1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1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61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62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0" fillId="2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74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64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3" fillId="0" borderId="0">
      <alignment/>
      <protection/>
    </xf>
    <xf numFmtId="0" fontId="27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>
      <alignment/>
      <protection/>
    </xf>
    <xf numFmtId="0" fontId="2" fillId="0" borderId="0">
      <alignment/>
      <protection/>
    </xf>
  </cellStyleXfs>
  <cellXfs count="429">
    <xf numFmtId="0" fontId="0" fillId="0" borderId="0" xfId="0" applyFont="1" applyAlignment="1">
      <alignment/>
    </xf>
    <xf numFmtId="0" fontId="2" fillId="0" borderId="0" xfId="1298">
      <alignment/>
      <protection/>
    </xf>
    <xf numFmtId="0" fontId="3" fillId="7" borderId="0" xfId="1298" applyFont="1" applyFill="1">
      <alignment/>
      <protection/>
    </xf>
    <xf numFmtId="0" fontId="2" fillId="7" borderId="0" xfId="1298" applyFill="1">
      <alignment/>
      <protection/>
    </xf>
    <xf numFmtId="0" fontId="2" fillId="13" borderId="14" xfId="1298" applyFill="1" applyBorder="1">
      <alignment/>
      <protection/>
    </xf>
    <xf numFmtId="0" fontId="4" fillId="26" borderId="15" xfId="1298" applyFont="1" applyFill="1" applyBorder="1" applyAlignment="1">
      <alignment horizontal="center"/>
      <protection/>
    </xf>
    <xf numFmtId="0" fontId="5" fillId="27" borderId="16" xfId="1298" applyFont="1" applyFill="1" applyBorder="1" applyAlignment="1">
      <alignment horizontal="center"/>
      <protection/>
    </xf>
    <xf numFmtId="0" fontId="4" fillId="26" borderId="16" xfId="1298" applyFont="1" applyFill="1" applyBorder="1" applyAlignment="1">
      <alignment horizontal="center"/>
      <protection/>
    </xf>
    <xf numFmtId="0" fontId="4" fillId="26" borderId="17" xfId="1298" applyFont="1" applyFill="1" applyBorder="1" applyAlignment="1">
      <alignment horizontal="center"/>
      <protection/>
    </xf>
    <xf numFmtId="0" fontId="2" fillId="13" borderId="18" xfId="1298" applyFill="1" applyBorder="1">
      <alignment/>
      <protection/>
    </xf>
    <xf numFmtId="0" fontId="0" fillId="0" borderId="0" xfId="822">
      <alignment/>
      <protection/>
    </xf>
    <xf numFmtId="0" fontId="2" fillId="13" borderId="19" xfId="1298" applyFill="1" applyBorder="1">
      <alignment/>
      <protection/>
    </xf>
    <xf numFmtId="0" fontId="13" fillId="28" borderId="0" xfId="0" applyFont="1" applyFill="1" applyAlignment="1">
      <alignment/>
    </xf>
    <xf numFmtId="0" fontId="9" fillId="28" borderId="0" xfId="0" applyFont="1" applyFill="1" applyAlignment="1">
      <alignment/>
    </xf>
    <xf numFmtId="0" fontId="9" fillId="28" borderId="20" xfId="0" applyFont="1" applyFill="1" applyBorder="1" applyAlignment="1">
      <alignment horizontal="center" vertical="center" wrapText="1" shrinkToFit="1"/>
    </xf>
    <xf numFmtId="0" fontId="9" fillId="28" borderId="0" xfId="0" applyFont="1" applyFill="1" applyAlignment="1">
      <alignment horizontal="center" vertical="center" wrapText="1"/>
    </xf>
    <xf numFmtId="0" fontId="13" fillId="28" borderId="0" xfId="821" applyFont="1" applyFill="1" applyAlignment="1">
      <alignment vertical="center"/>
      <protection/>
    </xf>
    <xf numFmtId="0" fontId="14" fillId="28" borderId="21" xfId="0" applyFont="1" applyFill="1" applyBorder="1" applyAlignment="1">
      <alignment horizontal="left" vertical="center"/>
    </xf>
    <xf numFmtId="49" fontId="14" fillId="28" borderId="22" xfId="0" applyNumberFormat="1" applyFont="1" applyFill="1" applyBorder="1" applyAlignment="1">
      <alignment horizontal="left" vertical="center" wrapText="1"/>
    </xf>
    <xf numFmtId="0" fontId="14" fillId="28" borderId="21" xfId="0" applyFont="1" applyFill="1" applyBorder="1" applyAlignment="1">
      <alignment vertical="center" shrinkToFit="1"/>
    </xf>
    <xf numFmtId="0" fontId="18" fillId="28" borderId="0" xfId="821" applyFont="1" applyFill="1" applyAlignment="1">
      <alignment vertical="center"/>
      <protection/>
    </xf>
    <xf numFmtId="0" fontId="0" fillId="28" borderId="0" xfId="0" applyFont="1" applyFill="1" applyAlignment="1">
      <alignment/>
    </xf>
    <xf numFmtId="0" fontId="13" fillId="28" borderId="0" xfId="821" applyFont="1" applyFill="1" applyAlignment="1">
      <alignment vertical="center" wrapText="1"/>
      <protection/>
    </xf>
    <xf numFmtId="187" fontId="13" fillId="28" borderId="0" xfId="821" applyNumberFormat="1" applyFont="1" applyFill="1" applyAlignment="1">
      <alignment vertical="center"/>
      <protection/>
    </xf>
    <xf numFmtId="0" fontId="0" fillId="28" borderId="1" xfId="0" applyFont="1" applyFill="1" applyBorder="1" applyAlignment="1">
      <alignment horizontal="center" vertical="center" wrapText="1"/>
    </xf>
    <xf numFmtId="0" fontId="13" fillId="28" borderId="20" xfId="0" applyNumberFormat="1" applyFont="1" applyFill="1" applyBorder="1" applyAlignment="1">
      <alignment horizontal="center" vertical="center" wrapText="1"/>
    </xf>
    <xf numFmtId="0" fontId="19" fillId="28" borderId="0" xfId="0" applyFont="1" applyFill="1" applyAlignment="1">
      <alignment horizontal="center" wrapText="1"/>
    </xf>
    <xf numFmtId="0" fontId="13" fillId="28" borderId="1" xfId="0" applyFont="1" applyFill="1" applyBorder="1" applyAlignment="1">
      <alignment horizontal="center"/>
    </xf>
    <xf numFmtId="0" fontId="13" fillId="28" borderId="20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wrapText="1"/>
    </xf>
    <xf numFmtId="0" fontId="14" fillId="28" borderId="20" xfId="0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>
      <alignment horizontal="center" vertical="center"/>
    </xf>
    <xf numFmtId="186" fontId="14" fillId="28" borderId="20" xfId="0" applyNumberFormat="1" applyFont="1" applyFill="1" applyBorder="1" applyAlignment="1">
      <alignment horizontal="center" vertical="center"/>
    </xf>
    <xf numFmtId="187" fontId="14" fillId="28" borderId="1" xfId="0" applyNumberFormat="1" applyFont="1" applyFill="1" applyBorder="1" applyAlignment="1">
      <alignment horizontal="center" vertical="center"/>
    </xf>
    <xf numFmtId="187" fontId="14" fillId="28" borderId="20" xfId="0" applyNumberFormat="1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horizontal="center" vertical="center"/>
    </xf>
    <xf numFmtId="0" fontId="0" fillId="28" borderId="0" xfId="0" applyFont="1" applyFill="1" applyAlignment="1">
      <alignment horizontal="center"/>
    </xf>
    <xf numFmtId="0" fontId="13" fillId="28" borderId="0" xfId="0" applyFont="1" applyFill="1" applyAlignment="1">
      <alignment horizontal="center" vertical="center" wrapText="1"/>
    </xf>
    <xf numFmtId="0" fontId="12" fillId="28" borderId="1" xfId="0" applyFont="1" applyFill="1" applyBorder="1" applyAlignment="1">
      <alignment horizontal="center" vertical="center" wrapText="1"/>
    </xf>
    <xf numFmtId="0" fontId="12" fillId="28" borderId="20" xfId="0" applyFont="1" applyFill="1" applyBorder="1" applyAlignment="1">
      <alignment horizontal="center" vertical="center" wrapText="1"/>
    </xf>
    <xf numFmtId="0" fontId="11" fillId="28" borderId="23" xfId="0" applyFont="1" applyFill="1" applyBorder="1" applyAlignment="1">
      <alignment horizontal="center" vertical="center" wrapText="1"/>
    </xf>
    <xf numFmtId="0" fontId="13" fillId="28" borderId="24" xfId="0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center" vertical="center" wrapText="1"/>
    </xf>
    <xf numFmtId="0" fontId="13" fillId="28" borderId="25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185" fontId="14" fillId="28" borderId="1" xfId="0" applyNumberFormat="1" applyFont="1" applyFill="1" applyBorder="1" applyAlignment="1">
      <alignment horizontal="center" vertical="center" wrapText="1"/>
    </xf>
    <xf numFmtId="0" fontId="14" fillId="28" borderId="0" xfId="800" applyFont="1" applyFill="1" applyAlignment="1">
      <alignment horizontal="justify" vertical="center"/>
      <protection/>
    </xf>
    <xf numFmtId="0" fontId="10" fillId="28" borderId="0" xfId="800" applyFont="1" applyFill="1" applyAlignment="1">
      <alignment horizontal="right" vertical="center"/>
      <protection/>
    </xf>
    <xf numFmtId="0" fontId="13" fillId="28" borderId="23" xfId="800" applyFont="1" applyFill="1" applyBorder="1" applyAlignment="1">
      <alignment horizontal="center" vertical="center" wrapText="1"/>
      <protection/>
    </xf>
    <xf numFmtId="0" fontId="13" fillId="28" borderId="24" xfId="800" applyFont="1" applyFill="1" applyBorder="1" applyAlignment="1">
      <alignment horizontal="center" vertical="center" wrapText="1"/>
      <protection/>
    </xf>
    <xf numFmtId="0" fontId="13" fillId="28" borderId="25" xfId="800" applyFont="1" applyFill="1" applyBorder="1" applyAlignment="1">
      <alignment horizontal="center" vertical="center" wrapText="1"/>
      <protection/>
    </xf>
    <xf numFmtId="0" fontId="10" fillId="28" borderId="21" xfId="800" applyFont="1" applyFill="1" applyBorder="1" applyAlignment="1">
      <alignment horizontal="justify" vertical="center" wrapText="1"/>
      <protection/>
    </xf>
    <xf numFmtId="0" fontId="15" fillId="28" borderId="0" xfId="800" applyFont="1" applyFill="1" applyAlignment="1">
      <alignment horizontal="center" vertical="center"/>
      <protection/>
    </xf>
    <xf numFmtId="0" fontId="13" fillId="28" borderId="24" xfId="687" applyFont="1" applyFill="1" applyBorder="1" applyAlignment="1">
      <alignment horizontal="center" vertical="center" wrapText="1"/>
      <protection/>
    </xf>
    <xf numFmtId="0" fontId="13" fillId="28" borderId="25" xfId="687" applyFont="1" applyFill="1" applyBorder="1" applyAlignment="1">
      <alignment horizontal="center" vertical="center" wrapText="1"/>
      <protection/>
    </xf>
    <xf numFmtId="0" fontId="10" fillId="28" borderId="21" xfId="687" applyFont="1" applyFill="1" applyBorder="1" applyAlignment="1">
      <alignment horizontal="justify" vertical="center" wrapText="1"/>
      <protection/>
    </xf>
    <xf numFmtId="0" fontId="10" fillId="28" borderId="26" xfId="687" applyFont="1" applyFill="1" applyBorder="1" applyAlignment="1">
      <alignment horizontal="justify" vertical="center" wrapText="1"/>
      <protection/>
    </xf>
    <xf numFmtId="0" fontId="14" fillId="28" borderId="0" xfId="692" applyFont="1" applyFill="1" applyAlignment="1">
      <alignment horizontal="justify" vertical="center"/>
      <protection/>
    </xf>
    <xf numFmtId="0" fontId="10" fillId="28" borderId="0" xfId="687" applyFont="1" applyFill="1" applyAlignment="1">
      <alignment horizontal="justify" vertical="center"/>
      <protection/>
    </xf>
    <xf numFmtId="0" fontId="11" fillId="28" borderId="23" xfId="687" applyFont="1" applyFill="1" applyBorder="1" applyAlignment="1">
      <alignment horizontal="center" vertical="center" wrapText="1"/>
      <protection/>
    </xf>
    <xf numFmtId="0" fontId="12" fillId="28" borderId="24" xfId="687" applyFont="1" applyFill="1" applyBorder="1" applyAlignment="1">
      <alignment horizontal="center" vertical="center" wrapText="1"/>
      <protection/>
    </xf>
    <xf numFmtId="0" fontId="10" fillId="28" borderId="0" xfId="687" applyFont="1" applyFill="1" applyAlignment="1">
      <alignment vertical="center"/>
      <protection/>
    </xf>
    <xf numFmtId="187" fontId="10" fillId="28" borderId="0" xfId="687" applyNumberFormat="1" applyFont="1" applyFill="1" applyAlignment="1">
      <alignment vertical="center"/>
      <protection/>
    </xf>
    <xf numFmtId="0" fontId="9" fillId="28" borderId="0" xfId="0" applyFont="1" applyFill="1" applyAlignment="1">
      <alignment horizontal="center" vertical="center"/>
    </xf>
    <xf numFmtId="0" fontId="9" fillId="28" borderId="20" xfId="0" applyFont="1" applyFill="1" applyBorder="1" applyAlignment="1">
      <alignment horizontal="center" vertical="center" wrapText="1"/>
    </xf>
    <xf numFmtId="0" fontId="9" fillId="28" borderId="26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44" fontId="0" fillId="28" borderId="27" xfId="918" applyFont="1" applyFill="1" applyBorder="1" applyAlignment="1">
      <alignment vertical="center"/>
    </xf>
    <xf numFmtId="0" fontId="0" fillId="28" borderId="0" xfId="0" applyFont="1" applyFill="1" applyAlignment="1">
      <alignment vertical="center"/>
    </xf>
    <xf numFmtId="0" fontId="51" fillId="28" borderId="0" xfId="813" applyFont="1" applyFill="1" applyAlignment="1">
      <alignment vertical="center"/>
      <protection/>
    </xf>
    <xf numFmtId="0" fontId="51" fillId="28" borderId="0" xfId="813" applyFont="1" applyFill="1" applyAlignment="1">
      <alignment horizontal="right" vertical="center"/>
      <protection/>
    </xf>
    <xf numFmtId="0" fontId="51" fillId="28" borderId="1" xfId="813" applyFont="1" applyFill="1" applyBorder="1" applyAlignment="1">
      <alignment horizontal="center" vertical="center" wrapText="1"/>
      <protection/>
    </xf>
    <xf numFmtId="0" fontId="51" fillId="28" borderId="1" xfId="806" applyFont="1" applyFill="1" applyBorder="1" applyAlignment="1">
      <alignment horizontal="center" vertical="center" wrapText="1"/>
      <protection/>
    </xf>
    <xf numFmtId="0" fontId="51" fillId="28" borderId="18" xfId="806" applyFont="1" applyFill="1" applyBorder="1" applyAlignment="1">
      <alignment horizontal="center" vertical="center" wrapText="1"/>
      <protection/>
    </xf>
    <xf numFmtId="0" fontId="51" fillId="28" borderId="18" xfId="0" applyFont="1" applyFill="1" applyBorder="1" applyAlignment="1">
      <alignment horizontal="center" vertical="center" wrapText="1"/>
    </xf>
    <xf numFmtId="0" fontId="3" fillId="28" borderId="1" xfId="813" applyFont="1" applyFill="1" applyBorder="1" applyAlignment="1">
      <alignment horizontal="center" vertical="center"/>
      <protection/>
    </xf>
    <xf numFmtId="0" fontId="52" fillId="28" borderId="1" xfId="806" applyFont="1" applyFill="1" applyBorder="1" applyAlignment="1">
      <alignment horizontal="center" vertical="center" wrapText="1"/>
      <protection/>
    </xf>
    <xf numFmtId="0" fontId="3" fillId="28" borderId="18" xfId="813" applyFont="1" applyFill="1" applyBorder="1" applyAlignment="1">
      <alignment horizontal="center" vertical="center"/>
      <protection/>
    </xf>
    <xf numFmtId="0" fontId="3" fillId="28" borderId="1" xfId="806" applyFont="1" applyFill="1" applyBorder="1" applyAlignment="1">
      <alignment horizontal="center" vertical="center" wrapText="1"/>
      <protection/>
    </xf>
    <xf numFmtId="0" fontId="3" fillId="28" borderId="1" xfId="0" applyFont="1" applyFill="1" applyBorder="1" applyAlignment="1">
      <alignment horizontal="center" vertical="center"/>
    </xf>
    <xf numFmtId="10" fontId="0" fillId="28" borderId="0" xfId="0" applyNumberFormat="1" applyFont="1" applyFill="1" applyAlignment="1">
      <alignment vertical="center"/>
    </xf>
    <xf numFmtId="0" fontId="0" fillId="28" borderId="0" xfId="0" applyFont="1" applyFill="1" applyAlignment="1">
      <alignment/>
    </xf>
    <xf numFmtId="44" fontId="0" fillId="28" borderId="0" xfId="918" applyFont="1" applyFill="1" applyAlignment="1">
      <alignment vertical="center"/>
    </xf>
    <xf numFmtId="44" fontId="0" fillId="28" borderId="0" xfId="918" applyFont="1" applyFill="1" applyBorder="1" applyAlignment="1">
      <alignment vertical="center"/>
    </xf>
    <xf numFmtId="44" fontId="0" fillId="28" borderId="27" xfId="918" applyFont="1" applyFill="1" applyBorder="1" applyAlignment="1">
      <alignment horizontal="right" vertical="center"/>
    </xf>
    <xf numFmtId="0" fontId="54" fillId="28" borderId="1" xfId="0" applyFont="1" applyFill="1" applyBorder="1" applyAlignment="1">
      <alignment horizontal="center" vertical="center" wrapText="1"/>
    </xf>
    <xf numFmtId="185" fontId="0" fillId="28" borderId="28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0" xfId="0" applyFont="1" applyFill="1" applyAlignment="1">
      <alignment vertical="top"/>
    </xf>
    <xf numFmtId="0" fontId="16" fillId="28" borderId="0" xfId="0" applyFont="1" applyFill="1" applyAlignment="1">
      <alignment/>
    </xf>
    <xf numFmtId="0" fontId="0" fillId="28" borderId="0" xfId="0" applyFont="1" applyFill="1" applyAlignment="1">
      <alignment wrapText="1"/>
    </xf>
    <xf numFmtId="0" fontId="19" fillId="28" borderId="0" xfId="0" applyFont="1" applyFill="1" applyAlignment="1">
      <alignment horizontal="center" wrapText="1"/>
    </xf>
    <xf numFmtId="186" fontId="0" fillId="28" borderId="1" xfId="0" applyNumberFormat="1" applyFont="1" applyFill="1" applyBorder="1" applyAlignment="1">
      <alignment horizontal="center" vertical="center"/>
    </xf>
    <xf numFmtId="187" fontId="0" fillId="28" borderId="28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187" fontId="14" fillId="28" borderId="1" xfId="0" applyNumberFormat="1" applyFont="1" applyFill="1" applyBorder="1" applyAlignment="1">
      <alignment vertical="center" wrapText="1"/>
    </xf>
    <xf numFmtId="187" fontId="14" fillId="28" borderId="20" xfId="0" applyNumberFormat="1" applyFont="1" applyFill="1" applyBorder="1" applyAlignment="1">
      <alignment vertical="center" wrapText="1"/>
    </xf>
    <xf numFmtId="187" fontId="0" fillId="28" borderId="0" xfId="0" applyNumberFormat="1" applyFont="1" applyFill="1" applyAlignment="1">
      <alignment/>
    </xf>
    <xf numFmtId="0" fontId="0" fillId="28" borderId="0" xfId="800" applyFont="1" applyFill="1">
      <alignment vertical="center"/>
      <protection/>
    </xf>
    <xf numFmtId="0" fontId="0" fillId="28" borderId="0" xfId="692" applyFont="1" applyFill="1">
      <alignment vertical="center"/>
      <protection/>
    </xf>
    <xf numFmtId="0" fontId="3" fillId="28" borderId="0" xfId="692" applyFont="1" applyFill="1">
      <alignment vertical="center"/>
      <protection/>
    </xf>
    <xf numFmtId="0" fontId="0" fillId="28" borderId="23" xfId="687" applyFont="1" applyFill="1" applyBorder="1" applyAlignment="1">
      <alignment horizontal="justify" vertical="center" wrapText="1"/>
      <protection/>
    </xf>
    <xf numFmtId="0" fontId="0" fillId="28" borderId="0" xfId="687" applyFont="1" applyFill="1">
      <alignment vertical="center"/>
      <protection/>
    </xf>
    <xf numFmtId="187" fontId="0" fillId="28" borderId="0" xfId="687" applyNumberFormat="1" applyFont="1" applyFill="1">
      <alignment vertical="center"/>
      <protection/>
    </xf>
    <xf numFmtId="187" fontId="0" fillId="28" borderId="24" xfId="687" applyNumberFormat="1" applyFont="1" applyFill="1" applyBorder="1" applyAlignment="1">
      <alignment horizontal="center" vertical="center" wrapText="1"/>
      <protection/>
    </xf>
    <xf numFmtId="0" fontId="0" fillId="28" borderId="24" xfId="687" applyFont="1" applyFill="1" applyBorder="1" applyAlignment="1">
      <alignment horizontal="center" vertical="center" wrapText="1"/>
      <protection/>
    </xf>
    <xf numFmtId="0" fontId="0" fillId="28" borderId="25" xfId="687" applyFont="1" applyFill="1" applyBorder="1" applyAlignment="1">
      <alignment horizontal="center" vertical="center" wrapText="1"/>
      <protection/>
    </xf>
    <xf numFmtId="0" fontId="0" fillId="28" borderId="0" xfId="818" applyFont="1" applyFill="1">
      <alignment/>
      <protection/>
    </xf>
    <xf numFmtId="0" fontId="51" fillId="28" borderId="1" xfId="806" applyFont="1" applyFill="1" applyBorder="1" applyAlignment="1">
      <alignment horizontal="center" vertical="center"/>
      <protection/>
    </xf>
    <xf numFmtId="0" fontId="0" fillId="28" borderId="0" xfId="821" applyFont="1" applyFill="1">
      <alignment vertical="center"/>
      <protection/>
    </xf>
    <xf numFmtId="187" fontId="0" fillId="28" borderId="1" xfId="833" applyNumberFormat="1" applyFont="1" applyFill="1" applyBorder="1" applyAlignment="1">
      <alignment horizontal="center" vertical="center"/>
      <protection/>
    </xf>
    <xf numFmtId="187" fontId="0" fillId="28" borderId="1" xfId="0" applyNumberFormat="1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1" fontId="0" fillId="28" borderId="20" xfId="825" applyNumberFormat="1" applyFont="1" applyFill="1" applyBorder="1" applyAlignment="1">
      <alignment horizontal="center" vertical="center"/>
      <protection/>
    </xf>
    <xf numFmtId="0" fontId="0" fillId="28" borderId="1" xfId="821" applyFont="1" applyFill="1" applyBorder="1" applyAlignment="1">
      <alignment horizontal="center" vertical="center"/>
      <protection/>
    </xf>
    <xf numFmtId="0" fontId="0" fillId="28" borderId="0" xfId="0" applyFont="1" applyFill="1" applyAlignment="1">
      <alignment/>
    </xf>
    <xf numFmtId="0" fontId="0" fillId="28" borderId="1" xfId="826" applyFont="1" applyFill="1" applyBorder="1" applyAlignment="1">
      <alignment horizontal="center" vertical="center" wrapText="1"/>
      <protection/>
    </xf>
    <xf numFmtId="187" fontId="0" fillId="28" borderId="1" xfId="821" applyNumberFormat="1" applyFont="1" applyFill="1" applyBorder="1" applyAlignment="1">
      <alignment horizontal="center" vertical="center" wrapText="1"/>
      <protection/>
    </xf>
    <xf numFmtId="0" fontId="0" fillId="28" borderId="20" xfId="821" applyFont="1" applyFill="1" applyBorder="1" applyAlignment="1">
      <alignment horizontal="center" vertical="center" wrapText="1"/>
      <protection/>
    </xf>
    <xf numFmtId="0" fontId="0" fillId="28" borderId="0" xfId="821" applyFont="1" applyFill="1" applyAlignment="1">
      <alignment vertical="center" wrapText="1"/>
      <protection/>
    </xf>
    <xf numFmtId="187" fontId="0" fillId="28" borderId="1" xfId="821" applyNumberFormat="1" applyFont="1" applyFill="1" applyBorder="1" applyAlignment="1">
      <alignment horizontal="right" vertical="center" wrapText="1"/>
      <protection/>
    </xf>
    <xf numFmtId="0" fontId="0" fillId="28" borderId="20" xfId="821" applyFont="1" applyFill="1" applyBorder="1" applyAlignment="1">
      <alignment horizontal="center" vertical="center"/>
      <protection/>
    </xf>
    <xf numFmtId="187" fontId="0" fillId="28" borderId="1" xfId="821" applyNumberFormat="1" applyFont="1" applyFill="1" applyBorder="1" applyAlignment="1">
      <alignment horizontal="right" vertical="center"/>
      <protection/>
    </xf>
    <xf numFmtId="0" fontId="0" fillId="28" borderId="22" xfId="821" applyFont="1" applyFill="1" applyBorder="1" applyAlignment="1">
      <alignment vertical="center"/>
      <protection/>
    </xf>
    <xf numFmtId="0" fontId="16" fillId="28" borderId="0" xfId="0" applyFont="1" applyFill="1" applyBorder="1" applyAlignment="1">
      <alignment vertical="center"/>
    </xf>
    <xf numFmtId="0" fontId="16" fillId="28" borderId="0" xfId="0" applyFont="1" applyFill="1" applyAlignment="1">
      <alignment vertical="center"/>
    </xf>
    <xf numFmtId="0" fontId="76" fillId="28" borderId="29" xfId="0" applyFont="1" applyFill="1" applyBorder="1" applyAlignment="1">
      <alignment horizontal="center" vertical="center"/>
    </xf>
    <xf numFmtId="0" fontId="76" fillId="28" borderId="18" xfId="0" applyFont="1" applyFill="1" applyBorder="1" applyAlignment="1">
      <alignment horizontal="center" vertical="center"/>
    </xf>
    <xf numFmtId="0" fontId="76" fillId="28" borderId="1" xfId="0" applyFont="1" applyFill="1" applyBorder="1" applyAlignment="1">
      <alignment horizontal="right" vertical="center"/>
    </xf>
    <xf numFmtId="0" fontId="76" fillId="28" borderId="20" xfId="0" applyFont="1" applyFill="1" applyBorder="1" applyAlignment="1">
      <alignment horizontal="right" vertical="center" wrapText="1" shrinkToFit="1"/>
    </xf>
    <xf numFmtId="0" fontId="16" fillId="28" borderId="21" xfId="0" applyFont="1" applyFill="1" applyBorder="1" applyAlignment="1">
      <alignment horizontal="left" vertical="center"/>
    </xf>
    <xf numFmtId="0" fontId="16" fillId="28" borderId="1" xfId="0" applyFont="1" applyFill="1" applyBorder="1" applyAlignment="1">
      <alignment horizontal="center" vertical="center"/>
    </xf>
    <xf numFmtId="49" fontId="77" fillId="28" borderId="1" xfId="0" applyNumberFormat="1" applyFont="1" applyFill="1" applyBorder="1" applyAlignment="1">
      <alignment horizontal="right" vertical="center"/>
    </xf>
    <xf numFmtId="49" fontId="77" fillId="28" borderId="20" xfId="0" applyNumberFormat="1" applyFont="1" applyFill="1" applyBorder="1" applyAlignment="1">
      <alignment horizontal="right" vertical="center"/>
    </xf>
    <xf numFmtId="187" fontId="77" fillId="28" borderId="20" xfId="0" applyNumberFormat="1" applyFont="1" applyFill="1" applyBorder="1" applyAlignment="1">
      <alignment horizontal="right" vertical="center" shrinkToFit="1"/>
    </xf>
    <xf numFmtId="0" fontId="77" fillId="28" borderId="1" xfId="0" applyFont="1" applyFill="1" applyBorder="1" applyAlignment="1">
      <alignment horizontal="right" vertical="center" shrinkToFit="1"/>
    </xf>
    <xf numFmtId="0" fontId="16" fillId="28" borderId="21" xfId="0" applyFont="1" applyFill="1" applyBorder="1" applyAlignment="1">
      <alignment horizontal="left" vertical="center" wrapText="1"/>
    </xf>
    <xf numFmtId="0" fontId="16" fillId="28" borderId="0" xfId="0" applyFont="1" applyFill="1" applyBorder="1" applyAlignment="1">
      <alignment horizontal="center" vertical="center"/>
    </xf>
    <xf numFmtId="188" fontId="77" fillId="28" borderId="20" xfId="0" applyNumberFormat="1" applyFont="1" applyFill="1" applyBorder="1" applyAlignment="1">
      <alignment horizontal="right" vertical="center" shrinkToFit="1"/>
    </xf>
    <xf numFmtId="0" fontId="16" fillId="28" borderId="21" xfId="0" applyFont="1" applyFill="1" applyBorder="1" applyAlignment="1">
      <alignment vertical="center"/>
    </xf>
    <xf numFmtId="0" fontId="16" fillId="28" borderId="27" xfId="0" applyFont="1" applyFill="1" applyBorder="1" applyAlignment="1">
      <alignment vertical="center"/>
    </xf>
    <xf numFmtId="186" fontId="16" fillId="28" borderId="27" xfId="0" applyNumberFormat="1" applyFont="1" applyFill="1" applyBorder="1" applyAlignment="1">
      <alignment vertical="center"/>
    </xf>
    <xf numFmtId="189" fontId="16" fillId="28" borderId="27" xfId="0" applyNumberFormat="1" applyFont="1" applyFill="1" applyBorder="1" applyAlignment="1">
      <alignment horizontal="right" vertical="center"/>
    </xf>
    <xf numFmtId="187" fontId="16" fillId="28" borderId="27" xfId="0" applyNumberFormat="1" applyFont="1" applyFill="1" applyBorder="1" applyAlignment="1">
      <alignment horizontal="right" vertical="center"/>
    </xf>
    <xf numFmtId="0" fontId="76" fillId="28" borderId="21" xfId="0" applyFont="1" applyFill="1" applyBorder="1" applyAlignment="1">
      <alignment horizontal="center" vertical="center"/>
    </xf>
    <xf numFmtId="0" fontId="76" fillId="28" borderId="1" xfId="0" applyFont="1" applyFill="1" applyBorder="1" applyAlignment="1">
      <alignment horizontal="center" vertical="center"/>
    </xf>
    <xf numFmtId="49" fontId="16" fillId="28" borderId="21" xfId="0" applyNumberFormat="1" applyFont="1" applyFill="1" applyBorder="1" applyAlignment="1">
      <alignment horizontal="left" vertical="center"/>
    </xf>
    <xf numFmtId="0" fontId="16" fillId="28" borderId="0" xfId="0" applyFont="1" applyFill="1" applyBorder="1" applyAlignment="1">
      <alignment vertical="center" shrinkToFit="1"/>
    </xf>
    <xf numFmtId="0" fontId="16" fillId="28" borderId="0" xfId="0" applyFont="1" applyFill="1" applyBorder="1" applyAlignment="1">
      <alignment horizontal="right" vertical="center" shrinkToFit="1"/>
    </xf>
    <xf numFmtId="0" fontId="16" fillId="28" borderId="0" xfId="0" applyFont="1" applyFill="1" applyBorder="1" applyAlignment="1">
      <alignment horizontal="right" vertical="center"/>
    </xf>
    <xf numFmtId="0" fontId="16" fillId="28" borderId="21" xfId="0" applyFont="1" applyFill="1" applyBorder="1" applyAlignment="1">
      <alignment vertical="center" shrinkToFit="1"/>
    </xf>
    <xf numFmtId="0" fontId="16" fillId="28" borderId="1" xfId="0" applyFont="1" applyFill="1" applyBorder="1" applyAlignment="1">
      <alignment horizontal="center" vertical="center" shrinkToFit="1"/>
    </xf>
    <xf numFmtId="0" fontId="16" fillId="28" borderId="21" xfId="0" applyFont="1" applyFill="1" applyBorder="1" applyAlignment="1">
      <alignment horizontal="left" vertical="center" shrinkToFit="1"/>
    </xf>
    <xf numFmtId="191" fontId="16" fillId="28" borderId="0" xfId="0" applyNumberFormat="1" applyFont="1" applyFill="1" applyBorder="1" applyAlignment="1">
      <alignment horizontal="right" vertical="center" shrinkToFit="1"/>
    </xf>
    <xf numFmtId="0" fontId="16" fillId="28" borderId="1" xfId="0" applyFont="1" applyFill="1" applyBorder="1" applyAlignment="1">
      <alignment horizontal="center" vertical="center" wrapText="1"/>
    </xf>
    <xf numFmtId="0" fontId="77" fillId="28" borderId="20" xfId="0" applyFont="1" applyFill="1" applyBorder="1" applyAlignment="1">
      <alignment horizontal="right" vertical="center" shrinkToFit="1"/>
    </xf>
    <xf numFmtId="0" fontId="16" fillId="28" borderId="30" xfId="0" applyFont="1" applyFill="1" applyBorder="1" applyAlignment="1">
      <alignment vertical="center" shrinkToFit="1"/>
    </xf>
    <xf numFmtId="0" fontId="16" fillId="28" borderId="30" xfId="0" applyFont="1" applyFill="1" applyBorder="1" applyAlignment="1">
      <alignment horizontal="center" vertical="center" shrinkToFit="1"/>
    </xf>
    <xf numFmtId="0" fontId="16" fillId="28" borderId="30" xfId="0" applyFont="1" applyFill="1" applyBorder="1" applyAlignment="1">
      <alignment horizontal="right" vertical="center" shrinkToFit="1"/>
    </xf>
    <xf numFmtId="0" fontId="16" fillId="28" borderId="21" xfId="0" applyFont="1" applyFill="1" applyBorder="1" applyAlignment="1">
      <alignment horizontal="center" vertical="center" wrapText="1" shrinkToFit="1"/>
    </xf>
    <xf numFmtId="0" fontId="16" fillId="28" borderId="1" xfId="0" applyFont="1" applyFill="1" applyBorder="1" applyAlignment="1">
      <alignment horizontal="center" vertical="center" wrapText="1" shrinkToFit="1"/>
    </xf>
    <xf numFmtId="0" fontId="76" fillId="28" borderId="20" xfId="0" applyFont="1" applyFill="1" applyBorder="1" applyAlignment="1">
      <alignment horizontal="right" vertical="center"/>
    </xf>
    <xf numFmtId="192" fontId="0" fillId="28" borderId="20" xfId="827" applyNumberFormat="1" applyFont="1" applyFill="1" applyBorder="1" applyAlignment="1">
      <alignment horizontal="right" vertical="center"/>
      <protection/>
    </xf>
    <xf numFmtId="0" fontId="16" fillId="28" borderId="0" xfId="0" applyFont="1" applyFill="1" applyAlignment="1">
      <alignment horizontal="right" vertical="center"/>
    </xf>
    <xf numFmtId="0" fontId="0" fillId="28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/>
    </xf>
    <xf numFmtId="0" fontId="10" fillId="28" borderId="26" xfId="800" applyFont="1" applyFill="1" applyBorder="1" applyAlignment="1">
      <alignment horizontal="justify" vertical="center" wrapText="1"/>
      <protection/>
    </xf>
    <xf numFmtId="0" fontId="16" fillId="28" borderId="0" xfId="0" applyFont="1" applyFill="1" applyBorder="1" applyAlignment="1">
      <alignment horizontal="center" vertical="center" shrinkToFit="1"/>
    </xf>
    <xf numFmtId="0" fontId="0" fillId="28" borderId="1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21" xfId="0" applyFont="1" applyFill="1" applyBorder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 wrapText="1"/>
    </xf>
    <xf numFmtId="0" fontId="9" fillId="28" borderId="21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51" fillId="28" borderId="27" xfId="0" applyFont="1" applyFill="1" applyBorder="1" applyAlignment="1">
      <alignment vertical="center" wrapText="1"/>
    </xf>
    <xf numFmtId="0" fontId="19" fillId="28" borderId="0" xfId="0" applyFont="1" applyFill="1" applyAlignment="1">
      <alignment vertical="center"/>
    </xf>
    <xf numFmtId="0" fontId="19" fillId="28" borderId="1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31" xfId="0" applyFont="1" applyFill="1" applyBorder="1" applyAlignment="1">
      <alignment horizontal="center" vertical="center" wrapText="1"/>
    </xf>
    <xf numFmtId="0" fontId="52" fillId="28" borderId="1" xfId="0" applyFont="1" applyFill="1" applyBorder="1" applyAlignment="1">
      <alignment horizontal="center" vertical="center" wrapText="1"/>
    </xf>
    <xf numFmtId="0" fontId="52" fillId="28" borderId="18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vertical="center" wrapText="1"/>
    </xf>
    <xf numFmtId="0" fontId="3" fillId="28" borderId="32" xfId="0" applyFont="1" applyFill="1" applyBorder="1" applyAlignment="1">
      <alignment vertical="center" wrapText="1"/>
    </xf>
    <xf numFmtId="0" fontId="3" fillId="28" borderId="31" xfId="0" applyFont="1" applyFill="1" applyBorder="1" applyAlignment="1">
      <alignment vertical="center" wrapText="1"/>
    </xf>
    <xf numFmtId="188" fontId="0" fillId="28" borderId="0" xfId="0" applyNumberFormat="1" applyFont="1" applyFill="1" applyAlignment="1">
      <alignment vertical="center"/>
    </xf>
    <xf numFmtId="0" fontId="13" fillId="28" borderId="27" xfId="0" applyFont="1" applyFill="1" applyBorder="1" applyAlignment="1">
      <alignment horizontal="center"/>
    </xf>
    <xf numFmtId="186" fontId="89" fillId="28" borderId="1" xfId="0" applyNumberFormat="1" applyFont="1" applyFill="1" applyBorder="1" applyAlignment="1">
      <alignment horizontal="center" vertical="center" wrapText="1"/>
    </xf>
    <xf numFmtId="190" fontId="89" fillId="28" borderId="1" xfId="0" applyNumberFormat="1" applyFont="1" applyFill="1" applyBorder="1" applyAlignment="1">
      <alignment horizontal="right" vertical="center" wrapText="1"/>
    </xf>
    <xf numFmtId="186" fontId="89" fillId="28" borderId="1" xfId="0" applyNumberFormat="1" applyFont="1" applyFill="1" applyBorder="1" applyAlignment="1">
      <alignment horizontal="center" vertical="center"/>
    </xf>
    <xf numFmtId="190" fontId="89" fillId="28" borderId="1" xfId="0" applyNumberFormat="1" applyFont="1" applyFill="1" applyBorder="1" applyAlignment="1">
      <alignment horizontal="right" vertical="center"/>
    </xf>
    <xf numFmtId="187" fontId="89" fillId="28" borderId="33" xfId="0" applyNumberFormat="1" applyFont="1" applyFill="1" applyBorder="1" applyAlignment="1">
      <alignment horizontal="right" vertical="center" wrapText="1"/>
    </xf>
    <xf numFmtId="186" fontId="89" fillId="28" borderId="1" xfId="0" applyNumberFormat="1" applyFont="1" applyFill="1" applyBorder="1" applyAlignment="1">
      <alignment horizontal="right" vertical="center"/>
    </xf>
    <xf numFmtId="187" fontId="89" fillId="28" borderId="20" xfId="0" applyNumberFormat="1" applyFont="1" applyFill="1" applyBorder="1" applyAlignment="1">
      <alignment horizontal="right" vertical="center" shrinkToFit="1"/>
    </xf>
    <xf numFmtId="0" fontId="89" fillId="28" borderId="20" xfId="0" applyNumberFormat="1" applyFont="1" applyFill="1" applyBorder="1" applyAlignment="1">
      <alignment horizontal="right" vertical="center"/>
    </xf>
    <xf numFmtId="186" fontId="90" fillId="28" borderId="0" xfId="0" applyNumberFormat="1" applyFont="1" applyFill="1" applyAlignment="1">
      <alignment horizontal="right" vertical="center"/>
    </xf>
    <xf numFmtId="186" fontId="89" fillId="28" borderId="1" xfId="0" applyNumberFormat="1" applyFont="1" applyFill="1" applyBorder="1" applyAlignment="1">
      <alignment horizontal="right" vertical="center" shrinkToFit="1"/>
    </xf>
    <xf numFmtId="0" fontId="91" fillId="28" borderId="1" xfId="0" applyFont="1" applyFill="1" applyBorder="1" applyAlignment="1">
      <alignment horizontal="center" vertical="center"/>
    </xf>
    <xf numFmtId="186" fontId="91" fillId="28" borderId="28" xfId="0" applyNumberFormat="1" applyFont="1" applyFill="1" applyBorder="1" applyAlignment="1">
      <alignment horizontal="center" vertical="center" wrapText="1"/>
    </xf>
    <xf numFmtId="187" fontId="91" fillId="28" borderId="28" xfId="0" applyNumberFormat="1" applyFont="1" applyFill="1" applyBorder="1" applyAlignment="1">
      <alignment horizontal="center" vertical="center" wrapText="1"/>
    </xf>
    <xf numFmtId="0" fontId="91" fillId="28" borderId="18" xfId="0" applyFont="1" applyFill="1" applyBorder="1" applyAlignment="1">
      <alignment horizontal="center" vertical="center"/>
    </xf>
    <xf numFmtId="186" fontId="91" fillId="28" borderId="34" xfId="0" applyNumberFormat="1" applyFont="1" applyFill="1" applyBorder="1" applyAlignment="1">
      <alignment horizontal="center" vertical="center" wrapText="1"/>
    </xf>
    <xf numFmtId="187" fontId="91" fillId="28" borderId="34" xfId="0" applyNumberFormat="1" applyFont="1" applyFill="1" applyBorder="1" applyAlignment="1">
      <alignment horizontal="center" vertical="center" wrapText="1"/>
    </xf>
    <xf numFmtId="186" fontId="91" fillId="28" borderId="1" xfId="0" applyNumberFormat="1" applyFont="1" applyFill="1" applyBorder="1" applyAlignment="1">
      <alignment horizontal="center" vertical="center" wrapText="1"/>
    </xf>
    <xf numFmtId="187" fontId="91" fillId="28" borderId="1" xfId="0" applyNumberFormat="1" applyFont="1" applyFill="1" applyBorder="1" applyAlignment="1">
      <alignment horizontal="center" vertical="center" wrapText="1"/>
    </xf>
    <xf numFmtId="0" fontId="91" fillId="28" borderId="1" xfId="0" applyFont="1" applyFill="1" applyBorder="1" applyAlignment="1">
      <alignment horizontal="center"/>
    </xf>
    <xf numFmtId="186" fontId="91" fillId="28" borderId="1" xfId="0" applyNumberFormat="1" applyFont="1" applyFill="1" applyBorder="1" applyAlignment="1">
      <alignment horizontal="center" vertical="center"/>
    </xf>
    <xf numFmtId="186" fontId="92" fillId="28" borderId="1" xfId="0" applyNumberFormat="1" applyFont="1" applyFill="1" applyBorder="1" applyAlignment="1">
      <alignment horizontal="center" vertical="center" wrapText="1"/>
    </xf>
    <xf numFmtId="186" fontId="92" fillId="28" borderId="1" xfId="0" applyNumberFormat="1" applyFont="1" applyFill="1" applyBorder="1" applyAlignment="1">
      <alignment horizontal="center" vertical="center"/>
    </xf>
    <xf numFmtId="186" fontId="92" fillId="28" borderId="1" xfId="0" applyNumberFormat="1" applyFont="1" applyFill="1" applyBorder="1" applyAlignment="1" applyProtection="1">
      <alignment horizontal="center" vertical="center"/>
      <protection/>
    </xf>
    <xf numFmtId="187" fontId="92" fillId="28" borderId="1" xfId="0" applyNumberFormat="1" applyFont="1" applyFill="1" applyBorder="1" applyAlignment="1">
      <alignment horizontal="center" vertical="center" wrapText="1"/>
    </xf>
    <xf numFmtId="188" fontId="89" fillId="28" borderId="20" xfId="0" applyNumberFormat="1" applyFont="1" applyFill="1" applyBorder="1" applyAlignment="1">
      <alignment horizontal="right" vertical="center" shrinkToFit="1"/>
    </xf>
    <xf numFmtId="186" fontId="93" fillId="28" borderId="1" xfId="819" applyNumberFormat="1" applyFont="1" applyFill="1" applyBorder="1" applyAlignment="1">
      <alignment horizontal="right"/>
      <protection/>
    </xf>
    <xf numFmtId="185" fontId="93" fillId="28" borderId="1" xfId="820" applyNumberFormat="1" applyFont="1" applyFill="1" applyBorder="1" applyAlignment="1">
      <alignment horizontal="center" vertical="center"/>
      <protection/>
    </xf>
    <xf numFmtId="186" fontId="93" fillId="28" borderId="1" xfId="820" applyNumberFormat="1" applyFont="1" applyFill="1" applyBorder="1" applyAlignment="1">
      <alignment horizontal="center" vertical="center"/>
      <protection/>
    </xf>
    <xf numFmtId="185" fontId="93" fillId="28" borderId="20" xfId="820" applyNumberFormat="1" applyFont="1" applyFill="1" applyBorder="1" applyAlignment="1">
      <alignment horizontal="center" vertical="center"/>
      <protection/>
    </xf>
    <xf numFmtId="186" fontId="93" fillId="28" borderId="19" xfId="820" applyNumberFormat="1" applyFont="1" applyFill="1" applyBorder="1" applyAlignment="1">
      <alignment horizontal="center" vertical="center"/>
      <protection/>
    </xf>
    <xf numFmtId="185" fontId="93" fillId="28" borderId="19" xfId="820" applyNumberFormat="1" applyFont="1" applyFill="1" applyBorder="1" applyAlignment="1">
      <alignment horizontal="center" vertical="center"/>
      <protection/>
    </xf>
    <xf numFmtId="185" fontId="93" fillId="28" borderId="35" xfId="820" applyNumberFormat="1" applyFont="1" applyFill="1" applyBorder="1" applyAlignment="1">
      <alignment horizontal="center" vertical="center"/>
      <protection/>
    </xf>
    <xf numFmtId="187" fontId="92" fillId="28" borderId="1" xfId="828" applyNumberFormat="1" applyFont="1" applyFill="1" applyBorder="1">
      <alignment/>
      <protection/>
    </xf>
    <xf numFmtId="187" fontId="92" fillId="28" borderId="20" xfId="828" applyNumberFormat="1" applyFont="1" applyFill="1" applyBorder="1">
      <alignment/>
      <protection/>
    </xf>
    <xf numFmtId="187" fontId="90" fillId="28" borderId="1" xfId="828" applyNumberFormat="1" applyFont="1" applyFill="1" applyBorder="1">
      <alignment/>
      <protection/>
    </xf>
    <xf numFmtId="187" fontId="91" fillId="28" borderId="1" xfId="711" applyNumberFormat="1" applyFont="1" applyFill="1" applyBorder="1" applyAlignment="1">
      <alignment vertical="center"/>
      <protection/>
    </xf>
    <xf numFmtId="187" fontId="94" fillId="28" borderId="1" xfId="711" applyNumberFormat="1" applyFont="1" applyFill="1" applyBorder="1" applyAlignment="1">
      <alignment vertical="center"/>
      <protection/>
    </xf>
    <xf numFmtId="187" fontId="92" fillId="28" borderId="1" xfId="831" applyNumberFormat="1" applyFont="1" applyFill="1" applyBorder="1" applyAlignment="1">
      <alignment vertical="center"/>
      <protection/>
    </xf>
    <xf numFmtId="187" fontId="92" fillId="28" borderId="20" xfId="828" applyNumberFormat="1" applyFont="1" applyFill="1" applyBorder="1" applyAlignment="1">
      <alignment/>
      <protection/>
    </xf>
    <xf numFmtId="187" fontId="92" fillId="28" borderId="1" xfId="832" applyNumberFormat="1" applyFont="1" applyFill="1" applyBorder="1" applyAlignment="1">
      <alignment vertical="center"/>
      <protection/>
    </xf>
    <xf numFmtId="187" fontId="92" fillId="28" borderId="1" xfId="829" applyNumberFormat="1" applyFont="1" applyFill="1" applyBorder="1" applyAlignment="1">
      <alignment vertical="center"/>
      <protection/>
    </xf>
    <xf numFmtId="187" fontId="92" fillId="28" borderId="1" xfId="830" applyNumberFormat="1" applyFont="1" applyFill="1" applyBorder="1" applyAlignment="1">
      <alignment vertical="center"/>
      <protection/>
    </xf>
    <xf numFmtId="187" fontId="91" fillId="28" borderId="1" xfId="825" applyNumberFormat="1" applyFont="1" applyFill="1" applyBorder="1" applyAlignment="1">
      <alignment horizontal="center" vertical="center"/>
      <protection/>
    </xf>
    <xf numFmtId="187" fontId="91" fillId="28" borderId="1" xfId="0" applyNumberFormat="1" applyFont="1" applyFill="1" applyBorder="1" applyAlignment="1">
      <alignment horizontal="center" vertical="center"/>
    </xf>
    <xf numFmtId="187" fontId="91" fillId="28" borderId="1" xfId="821" applyNumberFormat="1" applyFont="1" applyFill="1" applyBorder="1" applyAlignment="1">
      <alignment horizontal="center" vertical="center"/>
      <protection/>
    </xf>
    <xf numFmtId="188" fontId="89" fillId="28" borderId="20" xfId="0" applyNumberFormat="1" applyFont="1" applyFill="1" applyBorder="1" applyAlignment="1">
      <alignment horizontal="right" vertical="center"/>
    </xf>
    <xf numFmtId="187" fontId="89" fillId="28" borderId="20" xfId="0" applyNumberFormat="1" applyFont="1" applyFill="1" applyBorder="1" applyAlignment="1">
      <alignment horizontal="right" vertical="center"/>
    </xf>
    <xf numFmtId="49" fontId="89" fillId="28" borderId="20" xfId="0" applyNumberFormat="1" applyFont="1" applyFill="1" applyBorder="1" applyAlignment="1">
      <alignment horizontal="right" vertical="center"/>
    </xf>
    <xf numFmtId="186" fontId="95" fillId="28" borderId="1" xfId="0" applyNumberFormat="1" applyFont="1" applyFill="1" applyBorder="1" applyAlignment="1">
      <alignment horizontal="center" vertical="center" wrapText="1"/>
    </xf>
    <xf numFmtId="188" fontId="95" fillId="28" borderId="1" xfId="0" applyNumberFormat="1" applyFont="1" applyFill="1" applyBorder="1" applyAlignment="1">
      <alignment horizontal="center" vertical="center" wrapText="1"/>
    </xf>
    <xf numFmtId="0" fontId="95" fillId="28" borderId="1" xfId="0" applyFont="1" applyFill="1" applyBorder="1" applyAlignment="1">
      <alignment horizontal="center" vertical="center" wrapText="1"/>
    </xf>
    <xf numFmtId="0" fontId="95" fillId="28" borderId="21" xfId="0" applyFont="1" applyFill="1" applyBorder="1" applyAlignment="1">
      <alignment horizontal="center" vertical="center" wrapText="1"/>
    </xf>
    <xf numFmtId="0" fontId="95" fillId="28" borderId="18" xfId="0" applyFont="1" applyFill="1" applyBorder="1" applyAlignment="1">
      <alignment horizontal="center" vertical="center" wrapText="1"/>
    </xf>
    <xf numFmtId="188" fontId="95" fillId="28" borderId="18" xfId="0" applyNumberFormat="1" applyFont="1" applyFill="1" applyBorder="1" applyAlignment="1">
      <alignment horizontal="center" vertical="center" wrapText="1"/>
    </xf>
    <xf numFmtId="0" fontId="51" fillId="28" borderId="0" xfId="813" applyFont="1" applyFill="1" applyAlignment="1">
      <alignment vertical="center"/>
      <protection/>
    </xf>
    <xf numFmtId="0" fontId="91" fillId="28" borderId="28" xfId="0" applyFont="1" applyFill="1" applyBorder="1" applyAlignment="1">
      <alignment horizontal="center" vertical="center" wrapText="1"/>
    </xf>
    <xf numFmtId="185" fontId="91" fillId="28" borderId="28" xfId="0" applyNumberFormat="1" applyFont="1" applyFill="1" applyBorder="1" applyAlignment="1">
      <alignment horizontal="center" vertical="center" wrapText="1"/>
    </xf>
    <xf numFmtId="0" fontId="91" fillId="28" borderId="36" xfId="0" applyFont="1" applyFill="1" applyBorder="1" applyAlignment="1">
      <alignment horizontal="center" vertical="center" wrapText="1"/>
    </xf>
    <xf numFmtId="44" fontId="0" fillId="28" borderId="27" xfId="918" applyFont="1" applyFill="1" applyBorder="1" applyAlignment="1">
      <alignment vertical="center"/>
    </xf>
    <xf numFmtId="185" fontId="94" fillId="28" borderId="1" xfId="687" applyNumberFormat="1" applyFont="1" applyFill="1" applyBorder="1" applyAlignment="1">
      <alignment horizontal="center" vertical="center" wrapText="1"/>
      <protection/>
    </xf>
    <xf numFmtId="187" fontId="94" fillId="28" borderId="1" xfId="687" applyNumberFormat="1" applyFont="1" applyFill="1" applyBorder="1" applyAlignment="1">
      <alignment horizontal="center" vertical="center" wrapText="1"/>
      <protection/>
    </xf>
    <xf numFmtId="187" fontId="94" fillId="28" borderId="20" xfId="687" applyNumberFormat="1" applyFont="1" applyFill="1" applyBorder="1" applyAlignment="1">
      <alignment horizontal="center" vertical="center" wrapText="1"/>
      <protection/>
    </xf>
    <xf numFmtId="185" fontId="94" fillId="28" borderId="19" xfId="687" applyNumberFormat="1" applyFont="1" applyFill="1" applyBorder="1" applyAlignment="1">
      <alignment horizontal="center" vertical="center" wrapText="1"/>
      <protection/>
    </xf>
    <xf numFmtId="187" fontId="94" fillId="28" borderId="19" xfId="687" applyNumberFormat="1" applyFont="1" applyFill="1" applyBorder="1" applyAlignment="1">
      <alignment horizontal="center" vertical="center" wrapText="1"/>
      <protection/>
    </xf>
    <xf numFmtId="187" fontId="94" fillId="28" borderId="35" xfId="687" applyNumberFormat="1" applyFont="1" applyFill="1" applyBorder="1" applyAlignment="1">
      <alignment horizontal="center" vertical="center" wrapText="1"/>
      <protection/>
    </xf>
    <xf numFmtId="0" fontId="3" fillId="28" borderId="0" xfId="692" applyFont="1" applyFill="1">
      <alignment vertical="center"/>
      <protection/>
    </xf>
    <xf numFmtId="187" fontId="92" fillId="28" borderId="20" xfId="0" applyNumberFormat="1" applyFont="1" applyFill="1" applyBorder="1" applyAlignment="1">
      <alignment horizontal="center" vertical="center" wrapText="1"/>
    </xf>
    <xf numFmtId="185" fontId="94" fillId="28" borderId="1" xfId="800" applyNumberFormat="1" applyFont="1" applyFill="1" applyBorder="1" applyAlignment="1">
      <alignment horizontal="center" vertical="center" wrapText="1"/>
      <protection/>
    </xf>
    <xf numFmtId="187" fontId="94" fillId="28" borderId="1" xfId="800" applyNumberFormat="1" applyFont="1" applyFill="1" applyBorder="1" applyAlignment="1">
      <alignment horizontal="center" vertical="center" wrapText="1"/>
      <protection/>
    </xf>
    <xf numFmtId="187" fontId="94" fillId="28" borderId="20" xfId="800" applyNumberFormat="1" applyFont="1" applyFill="1" applyBorder="1" applyAlignment="1">
      <alignment horizontal="center" vertical="center" wrapText="1"/>
      <protection/>
    </xf>
    <xf numFmtId="185" fontId="94" fillId="28" borderId="19" xfId="800" applyNumberFormat="1" applyFont="1" applyFill="1" applyBorder="1" applyAlignment="1">
      <alignment horizontal="center" vertical="center" wrapText="1"/>
      <protection/>
    </xf>
    <xf numFmtId="187" fontId="94" fillId="28" borderId="19" xfId="800" applyNumberFormat="1" applyFont="1" applyFill="1" applyBorder="1" applyAlignment="1">
      <alignment horizontal="center" vertical="center" wrapText="1"/>
      <protection/>
    </xf>
    <xf numFmtId="187" fontId="94" fillId="28" borderId="35" xfId="800" applyNumberFormat="1" applyFont="1" applyFill="1" applyBorder="1" applyAlignment="1">
      <alignment horizontal="center" vertical="center" wrapText="1"/>
      <protection/>
    </xf>
    <xf numFmtId="0" fontId="0" fillId="28" borderId="0" xfId="800" applyFont="1" applyFill="1">
      <alignment vertical="center"/>
      <protection/>
    </xf>
    <xf numFmtId="0" fontId="94" fillId="28" borderId="1" xfId="687" applyFont="1" applyFill="1" applyBorder="1" applyAlignment="1">
      <alignment horizontal="center" vertical="center" wrapText="1"/>
      <protection/>
    </xf>
    <xf numFmtId="187" fontId="0" fillId="28" borderId="0" xfId="687" applyNumberFormat="1" applyFont="1" applyFill="1">
      <alignment vertical="center"/>
      <protection/>
    </xf>
    <xf numFmtId="0" fontId="89" fillId="28" borderId="1" xfId="705" applyFont="1" applyFill="1" applyBorder="1" applyAlignment="1">
      <alignment horizontal="right" vertical="center" shrinkToFit="1"/>
      <protection/>
    </xf>
    <xf numFmtId="0" fontId="89" fillId="28" borderId="31" xfId="0" applyFont="1" applyFill="1" applyBorder="1" applyAlignment="1">
      <alignment horizontal="right" vertical="center"/>
    </xf>
    <xf numFmtId="187" fontId="89" fillId="28" borderId="20" xfId="705" applyNumberFormat="1" applyFont="1" applyFill="1" applyBorder="1" applyAlignment="1">
      <alignment horizontal="right" vertical="center" shrinkToFit="1"/>
      <protection/>
    </xf>
    <xf numFmtId="186" fontId="89" fillId="28" borderId="1" xfId="825" applyNumberFormat="1" applyFont="1" applyFill="1" applyBorder="1" applyAlignment="1">
      <alignment horizontal="right" vertical="center"/>
      <protection/>
    </xf>
    <xf numFmtId="187" fontId="89" fillId="28" borderId="20" xfId="0" applyNumberFormat="1" applyFont="1" applyFill="1" applyBorder="1" applyAlignment="1">
      <alignment horizontal="right" vertical="center" shrinkToFit="1"/>
    </xf>
    <xf numFmtId="186" fontId="89" fillId="28" borderId="1" xfId="0" applyNumberFormat="1" applyFont="1" applyFill="1" applyBorder="1" applyAlignment="1">
      <alignment horizontal="right" vertical="center"/>
    </xf>
    <xf numFmtId="187" fontId="89" fillId="28" borderId="20" xfId="0" applyNumberFormat="1" applyFont="1" applyFill="1" applyBorder="1" applyAlignment="1">
      <alignment horizontal="right" vertical="center"/>
    </xf>
    <xf numFmtId="49" fontId="89" fillId="28" borderId="20" xfId="0" applyNumberFormat="1" applyFont="1" applyFill="1" applyBorder="1" applyAlignment="1">
      <alignment horizontal="right" vertical="center"/>
    </xf>
    <xf numFmtId="186" fontId="89" fillId="28" borderId="0" xfId="0" applyNumberFormat="1" applyFont="1" applyFill="1" applyBorder="1" applyAlignment="1">
      <alignment horizontal="right" vertical="center"/>
    </xf>
    <xf numFmtId="188" fontId="89" fillId="28" borderId="1" xfId="0" applyNumberFormat="1" applyFont="1" applyFill="1" applyBorder="1" applyAlignment="1">
      <alignment horizontal="right" vertical="center" shrinkToFit="1"/>
    </xf>
    <xf numFmtId="187" fontId="89" fillId="28" borderId="20" xfId="0" applyNumberFormat="1" applyFont="1" applyFill="1" applyBorder="1" applyAlignment="1">
      <alignment horizontal="right" vertical="center" wrapText="1"/>
    </xf>
    <xf numFmtId="0" fontId="89" fillId="28" borderId="1" xfId="0" applyFont="1" applyFill="1" applyBorder="1" applyAlignment="1">
      <alignment horizontal="right" vertical="center" shrinkToFit="1"/>
    </xf>
    <xf numFmtId="0" fontId="89" fillId="28" borderId="1" xfId="785" applyFont="1" applyFill="1" applyBorder="1" applyAlignment="1">
      <alignment horizontal="center" vertical="center" shrinkToFit="1"/>
      <protection/>
    </xf>
    <xf numFmtId="187" fontId="89" fillId="28" borderId="20" xfId="785" applyNumberFormat="1" applyFont="1" applyFill="1" applyBorder="1" applyAlignment="1">
      <alignment horizontal="center" vertical="center" shrinkToFit="1"/>
      <protection/>
    </xf>
    <xf numFmtId="0" fontId="77" fillId="28" borderId="1" xfId="705" applyFont="1" applyFill="1" applyBorder="1" applyAlignment="1">
      <alignment horizontal="right" vertical="center" shrinkToFit="1"/>
      <protection/>
    </xf>
    <xf numFmtId="0" fontId="91" fillId="28" borderId="1" xfId="824" applyFont="1" applyFill="1" applyBorder="1" applyAlignment="1">
      <alignment horizontal="center" vertical="center" wrapText="1"/>
      <protection/>
    </xf>
    <xf numFmtId="0" fontId="94" fillId="28" borderId="1" xfId="823" applyFont="1" applyFill="1" applyBorder="1" applyAlignment="1">
      <alignment horizontal="center" vertical="center"/>
      <protection/>
    </xf>
    <xf numFmtId="0" fontId="94" fillId="28" borderId="1" xfId="823" applyFont="1" applyFill="1" applyBorder="1" applyAlignment="1">
      <alignment horizontal="center" vertical="center" wrapText="1"/>
      <protection/>
    </xf>
    <xf numFmtId="0" fontId="91" fillId="28" borderId="1" xfId="824" applyFont="1" applyFill="1" applyBorder="1" applyAlignment="1">
      <alignment horizontal="center" vertical="center"/>
      <protection/>
    </xf>
    <xf numFmtId="0" fontId="96" fillId="28" borderId="1" xfId="824" applyFont="1" applyFill="1" applyBorder="1" applyAlignment="1">
      <alignment horizontal="center" vertical="center"/>
      <protection/>
    </xf>
    <xf numFmtId="0" fontId="94" fillId="28" borderId="1" xfId="0" applyFont="1" applyFill="1" applyBorder="1" applyAlignment="1">
      <alignment horizontal="center" vertical="center" wrapText="1"/>
    </xf>
    <xf numFmtId="0" fontId="97" fillId="28" borderId="1" xfId="0" applyFont="1" applyFill="1" applyBorder="1" applyAlignment="1">
      <alignment horizontal="center" vertical="center" wrapText="1"/>
    </xf>
    <xf numFmtId="0" fontId="94" fillId="28" borderId="20" xfId="823" applyFont="1" applyFill="1" applyBorder="1" applyAlignment="1">
      <alignment horizontal="center" vertical="center"/>
      <protection/>
    </xf>
    <xf numFmtId="0" fontId="94" fillId="28" borderId="20" xfId="0" applyFont="1" applyFill="1" applyBorder="1" applyAlignment="1">
      <alignment horizontal="center" vertical="center" wrapText="1"/>
    </xf>
    <xf numFmtId="0" fontId="97" fillId="28" borderId="20" xfId="0" applyFont="1" applyFill="1" applyBorder="1" applyAlignment="1">
      <alignment horizontal="center" vertical="center" wrapText="1"/>
    </xf>
    <xf numFmtId="0" fontId="89" fillId="28" borderId="1" xfId="0" applyFont="1" applyFill="1" applyBorder="1" applyAlignment="1">
      <alignment horizontal="right" vertical="center" shrinkToFit="1"/>
    </xf>
    <xf numFmtId="0" fontId="89" fillId="28" borderId="20" xfId="0" applyNumberFormat="1" applyFont="1" applyFill="1" applyBorder="1" applyAlignment="1">
      <alignment horizontal="right" vertical="center" shrinkToFit="1"/>
    </xf>
    <xf numFmtId="187" fontId="89" fillId="28" borderId="20" xfId="0" applyNumberFormat="1" applyFont="1" applyFill="1" applyBorder="1" applyAlignment="1">
      <alignment horizontal="right" vertical="center" shrinkToFit="1"/>
    </xf>
    <xf numFmtId="49" fontId="89" fillId="28" borderId="20" xfId="0" applyNumberFormat="1" applyFont="1" applyFill="1" applyBorder="1" applyAlignment="1">
      <alignment horizontal="right" vertical="center"/>
    </xf>
    <xf numFmtId="0" fontId="0" fillId="28" borderId="1" xfId="0" applyFont="1" applyFill="1" applyBorder="1" applyAlignment="1">
      <alignment horizontal="center" vertical="center"/>
    </xf>
    <xf numFmtId="0" fontId="98" fillId="28" borderId="1" xfId="806" applyFont="1" applyFill="1" applyBorder="1" applyAlignment="1">
      <alignment horizontal="center" vertical="center" wrapText="1"/>
      <protection/>
    </xf>
    <xf numFmtId="0" fontId="98" fillId="28" borderId="20" xfId="806" applyFont="1" applyFill="1" applyBorder="1" applyAlignment="1">
      <alignment horizontal="center" vertical="center" wrapText="1"/>
      <protection/>
    </xf>
    <xf numFmtId="187" fontId="91" fillId="28" borderId="1" xfId="0" applyNumberFormat="1" applyFont="1" applyFill="1" applyBorder="1" applyAlignment="1">
      <alignment horizontal="center" vertical="center"/>
    </xf>
    <xf numFmtId="0" fontId="95" fillId="28" borderId="1" xfId="813" applyFont="1" applyFill="1" applyBorder="1" applyAlignment="1">
      <alignment horizontal="center" vertical="center"/>
      <protection/>
    </xf>
    <xf numFmtId="0" fontId="95" fillId="28" borderId="1" xfId="475" applyNumberFormat="1" applyFont="1" applyFill="1" applyBorder="1" applyAlignment="1">
      <alignment horizontal="center" vertical="center" wrapText="1"/>
    </xf>
    <xf numFmtId="0" fontId="95" fillId="28" borderId="1" xfId="806" applyNumberFormat="1" applyFont="1" applyFill="1" applyBorder="1" applyAlignment="1">
      <alignment horizontal="center" vertical="center"/>
      <protection/>
    </xf>
    <xf numFmtId="187" fontId="95" fillId="28" borderId="1" xfId="0" applyNumberFormat="1" applyFont="1" applyFill="1" applyBorder="1" applyAlignment="1">
      <alignment horizontal="center" vertical="center"/>
    </xf>
    <xf numFmtId="0" fontId="95" fillId="28" borderId="1" xfId="0" applyNumberFormat="1" applyFont="1" applyFill="1" applyBorder="1" applyAlignment="1">
      <alignment horizontal="center" vertical="center"/>
    </xf>
    <xf numFmtId="0" fontId="95" fillId="28" borderId="1" xfId="0" applyFont="1" applyFill="1" applyBorder="1" applyAlignment="1">
      <alignment horizontal="center" vertical="center"/>
    </xf>
    <xf numFmtId="0" fontId="16" fillId="28" borderId="30" xfId="0" applyFont="1" applyFill="1" applyBorder="1" applyAlignment="1">
      <alignment horizontal="left" vertical="center" wrapText="1"/>
    </xf>
    <xf numFmtId="0" fontId="14" fillId="28" borderId="30" xfId="0" applyFont="1" applyFill="1" applyBorder="1" applyAlignment="1">
      <alignment horizontal="left" vertical="center" wrapText="1"/>
    </xf>
    <xf numFmtId="0" fontId="17" fillId="28" borderId="0" xfId="0" applyFont="1" applyFill="1" applyAlignment="1">
      <alignment horizontal="center" vertical="center"/>
    </xf>
    <xf numFmtId="0" fontId="16" fillId="28" borderId="0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left" vertical="center" shrinkToFit="1"/>
    </xf>
    <xf numFmtId="49" fontId="16" fillId="28" borderId="30" xfId="0" applyNumberFormat="1" applyFont="1" applyFill="1" applyBorder="1" applyAlignment="1">
      <alignment horizontal="left" vertical="center"/>
    </xf>
    <xf numFmtId="0" fontId="16" fillId="28" borderId="27" xfId="0" applyFont="1" applyFill="1" applyBorder="1" applyAlignment="1">
      <alignment horizontal="left" vertical="center"/>
    </xf>
    <xf numFmtId="0" fontId="14" fillId="28" borderId="0" xfId="0" applyFont="1" applyFill="1" applyBorder="1" applyAlignment="1">
      <alignment horizontal="left" vertical="center" wrapText="1"/>
    </xf>
    <xf numFmtId="0" fontId="20" fillId="28" borderId="0" xfId="0" applyFont="1" applyFill="1" applyBorder="1" applyAlignment="1">
      <alignment horizontal="center" vertical="center"/>
    </xf>
    <xf numFmtId="0" fontId="22" fillId="28" borderId="20" xfId="0" applyFont="1" applyFill="1" applyBorder="1" applyAlignment="1">
      <alignment horizontal="center" vertical="center"/>
    </xf>
    <xf numFmtId="0" fontId="22" fillId="28" borderId="37" xfId="0" applyFont="1" applyFill="1" applyBorder="1" applyAlignment="1">
      <alignment horizontal="center" vertical="center"/>
    </xf>
    <xf numFmtId="0" fontId="0" fillId="28" borderId="21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0" fontId="19" fillId="28" borderId="18" xfId="0" applyFont="1" applyFill="1" applyBorder="1" applyAlignment="1">
      <alignment horizontal="center" vertical="center"/>
    </xf>
    <xf numFmtId="0" fontId="19" fillId="28" borderId="31" xfId="0" applyFont="1" applyFill="1" applyBorder="1" applyAlignment="1">
      <alignment horizontal="center" vertical="center"/>
    </xf>
    <xf numFmtId="0" fontId="19" fillId="28" borderId="21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6" fillId="28" borderId="0" xfId="0" applyFont="1" applyFill="1" applyAlignment="1">
      <alignment horizontal="left" vertical="center" wrapText="1"/>
    </xf>
    <xf numFmtId="0" fontId="0" fillId="28" borderId="29" xfId="0" applyFont="1" applyFill="1" applyBorder="1" applyAlignment="1">
      <alignment horizontal="center" vertical="center"/>
    </xf>
    <xf numFmtId="0" fontId="0" fillId="28" borderId="38" xfId="0" applyFont="1" applyFill="1" applyBorder="1" applyAlignment="1">
      <alignment horizontal="center" vertical="center"/>
    </xf>
    <xf numFmtId="0" fontId="0" fillId="28" borderId="22" xfId="0" applyFont="1" applyFill="1" applyBorder="1" applyAlignment="1">
      <alignment horizontal="center" vertical="center"/>
    </xf>
    <xf numFmtId="0" fontId="3" fillId="28" borderId="37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center" vertical="center" wrapText="1"/>
    </xf>
    <xf numFmtId="0" fontId="52" fillId="28" borderId="1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center" wrapText="1"/>
    </xf>
    <xf numFmtId="0" fontId="3" fillId="28" borderId="31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52" fillId="28" borderId="27" xfId="0" applyFont="1" applyFill="1" applyBorder="1" applyAlignment="1">
      <alignment horizontal="center" vertical="center" wrapText="1"/>
    </xf>
    <xf numFmtId="0" fontId="52" fillId="28" borderId="22" xfId="0" applyFont="1" applyFill="1" applyBorder="1" applyAlignment="1">
      <alignment horizontal="center" vertical="center" wrapText="1"/>
    </xf>
    <xf numFmtId="0" fontId="52" fillId="28" borderId="37" xfId="0" applyFont="1" applyFill="1" applyBorder="1" applyAlignment="1">
      <alignment horizontal="center" vertical="center" wrapText="1"/>
    </xf>
    <xf numFmtId="0" fontId="52" fillId="28" borderId="21" xfId="0" applyFont="1" applyFill="1" applyBorder="1" applyAlignment="1">
      <alignment horizontal="center" vertical="center" wrapText="1"/>
    </xf>
    <xf numFmtId="0" fontId="50" fillId="28" borderId="0" xfId="0" applyFont="1" applyFill="1" applyAlignment="1">
      <alignment horizontal="center" vertical="center" wrapText="1"/>
    </xf>
    <xf numFmtId="0" fontId="19" fillId="28" borderId="20" xfId="0" applyFont="1" applyFill="1" applyBorder="1" applyAlignment="1">
      <alignment horizontal="center" vertical="center" wrapText="1"/>
    </xf>
    <xf numFmtId="0" fontId="19" fillId="28" borderId="37" xfId="0" applyFont="1" applyFill="1" applyBorder="1" applyAlignment="1">
      <alignment horizontal="center" vertical="center" wrapText="1"/>
    </xf>
    <xf numFmtId="0" fontId="19" fillId="28" borderId="21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52" fillId="28" borderId="20" xfId="0" applyFont="1" applyFill="1" applyBorder="1" applyAlignment="1">
      <alignment horizontal="center" vertical="center" wrapText="1"/>
    </xf>
    <xf numFmtId="0" fontId="51" fillId="28" borderId="27" xfId="0" applyFont="1" applyFill="1" applyBorder="1" applyAlignment="1">
      <alignment horizontal="left" vertical="center" wrapText="1"/>
    </xf>
    <xf numFmtId="0" fontId="51" fillId="28" borderId="27" xfId="0" applyFont="1" applyFill="1" applyBorder="1" applyAlignment="1">
      <alignment horizontal="left" vertical="center" wrapText="1"/>
    </xf>
    <xf numFmtId="0" fontId="51" fillId="28" borderId="27" xfId="0" applyFont="1" applyFill="1" applyBorder="1" applyAlignment="1">
      <alignment horizontal="right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3" fillId="28" borderId="39" xfId="0" applyFont="1" applyFill="1" applyBorder="1" applyAlignment="1">
      <alignment horizontal="center" vertical="center" wrapText="1"/>
    </xf>
    <xf numFmtId="0" fontId="53" fillId="28" borderId="0" xfId="813" applyFont="1" applyFill="1" applyAlignment="1">
      <alignment horizontal="center" vertical="center"/>
      <protection/>
    </xf>
    <xf numFmtId="0" fontId="13" fillId="28" borderId="29" xfId="0" applyFont="1" applyFill="1" applyBorder="1" applyAlignment="1">
      <alignment horizontal="center" vertical="center"/>
    </xf>
    <xf numFmtId="0" fontId="13" fillId="28" borderId="22" xfId="0" applyFont="1" applyFill="1" applyBorder="1" applyAlignment="1">
      <alignment horizontal="center" vertical="center"/>
    </xf>
    <xf numFmtId="0" fontId="20" fillId="28" borderId="0" xfId="0" applyFont="1" applyFill="1" applyAlignment="1">
      <alignment horizontal="center" vertical="center"/>
    </xf>
    <xf numFmtId="0" fontId="0" fillId="28" borderId="27" xfId="0" applyFont="1" applyFill="1" applyBorder="1" applyAlignment="1">
      <alignment horizontal="right"/>
    </xf>
    <xf numFmtId="0" fontId="13" fillId="28" borderId="21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0" fillId="28" borderId="21" xfId="821" applyFont="1" applyFill="1" applyBorder="1" applyAlignment="1">
      <alignment vertical="center" textRotation="255"/>
      <protection/>
    </xf>
    <xf numFmtId="0" fontId="21" fillId="28" borderId="21" xfId="0" applyFont="1" applyFill="1" applyBorder="1" applyAlignment="1">
      <alignment horizontal="center" vertical="center"/>
    </xf>
    <xf numFmtId="0" fontId="21" fillId="28" borderId="1" xfId="0" applyFont="1" applyFill="1" applyBorder="1" applyAlignment="1">
      <alignment horizontal="center" vertical="center"/>
    </xf>
    <xf numFmtId="0" fontId="13" fillId="28" borderId="21" xfId="0" applyFont="1" applyFill="1" applyBorder="1" applyAlignment="1">
      <alignment horizontal="center" vertical="center"/>
    </xf>
    <xf numFmtId="0" fontId="13" fillId="28" borderId="38" xfId="0" applyFont="1" applyFill="1" applyBorder="1" applyAlignment="1">
      <alignment horizontal="center" vertical="center"/>
    </xf>
    <xf numFmtId="0" fontId="20" fillId="28" borderId="0" xfId="0" applyFont="1" applyFill="1" applyAlignment="1">
      <alignment horizontal="center" vertical="center"/>
    </xf>
    <xf numFmtId="0" fontId="13" fillId="28" borderId="27" xfId="0" applyFont="1" applyFill="1" applyBorder="1" applyAlignment="1">
      <alignment horizontal="center"/>
    </xf>
    <xf numFmtId="0" fontId="0" fillId="28" borderId="27" xfId="0" applyFont="1" applyFill="1" applyBorder="1" applyAlignment="1">
      <alignment horizontal="right"/>
    </xf>
    <xf numFmtId="0" fontId="16" fillId="28" borderId="0" xfId="0" applyFont="1" applyFill="1" applyAlignment="1">
      <alignment horizontal="left" vertical="center" wrapText="1"/>
    </xf>
    <xf numFmtId="0" fontId="0" fillId="28" borderId="21" xfId="0" applyFont="1" applyFill="1" applyBorder="1" applyAlignment="1">
      <alignment horizontal="center" vertical="center"/>
    </xf>
    <xf numFmtId="0" fontId="0" fillId="28" borderId="21" xfId="821" applyFill="1" applyBorder="1" applyAlignment="1">
      <alignment vertical="center" textRotation="255"/>
      <protection/>
    </xf>
    <xf numFmtId="0" fontId="18" fillId="28" borderId="1" xfId="821" applyFont="1" applyFill="1" applyBorder="1" applyAlignment="1">
      <alignment horizontal="center" vertical="center" wrapText="1"/>
      <protection/>
    </xf>
    <xf numFmtId="0" fontId="18" fillId="28" borderId="1" xfId="821" applyFont="1" applyFill="1" applyBorder="1" applyAlignment="1">
      <alignment horizontal="center" vertical="center"/>
      <protection/>
    </xf>
    <xf numFmtId="0" fontId="18" fillId="28" borderId="20" xfId="821" applyFont="1" applyFill="1" applyBorder="1" applyAlignment="1">
      <alignment horizontal="center" vertical="center" wrapText="1"/>
      <protection/>
    </xf>
    <xf numFmtId="0" fontId="18" fillId="28" borderId="20" xfId="821" applyFont="1" applyFill="1" applyBorder="1" applyAlignment="1">
      <alignment horizontal="center" vertical="center"/>
      <protection/>
    </xf>
    <xf numFmtId="0" fontId="18" fillId="28" borderId="21" xfId="821" applyFont="1" applyFill="1" applyBorder="1" applyAlignment="1">
      <alignment horizontal="center" vertical="center"/>
      <protection/>
    </xf>
    <xf numFmtId="0" fontId="0" fillId="28" borderId="29" xfId="821" applyFont="1" applyFill="1" applyBorder="1" applyAlignment="1">
      <alignment horizontal="center" vertical="center" textRotation="255"/>
      <protection/>
    </xf>
    <xf numFmtId="0" fontId="0" fillId="28" borderId="38" xfId="821" applyFont="1" applyFill="1" applyBorder="1" applyAlignment="1">
      <alignment horizontal="center" vertical="center" textRotation="255"/>
      <protection/>
    </xf>
    <xf numFmtId="0" fontId="0" fillId="28" borderId="22" xfId="821" applyFont="1" applyFill="1" applyBorder="1" applyAlignment="1">
      <alignment horizontal="center" vertical="center" textRotation="255"/>
      <protection/>
    </xf>
    <xf numFmtId="0" fontId="0" fillId="28" borderId="21" xfId="826" applyFont="1" applyFill="1" applyBorder="1" applyAlignment="1">
      <alignment horizontal="center" vertical="center" wrapText="1"/>
      <protection/>
    </xf>
    <xf numFmtId="0" fontId="13" fillId="28" borderId="0" xfId="821" applyFont="1" applyFill="1" applyAlignment="1">
      <alignment horizontal="left" vertical="center"/>
      <protection/>
    </xf>
    <xf numFmtId="0" fontId="0" fillId="28" borderId="21" xfId="821" applyFont="1" applyFill="1" applyBorder="1" applyAlignment="1">
      <alignment vertical="center" textRotation="255"/>
      <protection/>
    </xf>
    <xf numFmtId="0" fontId="17" fillId="28" borderId="0" xfId="821" applyFont="1" applyFill="1" applyAlignment="1">
      <alignment horizontal="center" vertical="center"/>
      <protection/>
    </xf>
    <xf numFmtId="0" fontId="13" fillId="28" borderId="27" xfId="821" applyFont="1" applyFill="1" applyBorder="1" applyAlignment="1">
      <alignment horizontal="center" vertical="center"/>
      <protection/>
    </xf>
    <xf numFmtId="182" fontId="13" fillId="28" borderId="27" xfId="917" applyFont="1" applyFill="1" applyBorder="1" applyAlignment="1">
      <alignment horizontal="center" vertical="center"/>
    </xf>
    <xf numFmtId="0" fontId="13" fillId="28" borderId="21" xfId="821" applyFont="1" applyFill="1" applyBorder="1" applyAlignment="1">
      <alignment horizontal="center" vertical="center" wrapText="1"/>
      <protection/>
    </xf>
    <xf numFmtId="0" fontId="13" fillId="28" borderId="1" xfId="821" applyFont="1" applyFill="1" applyBorder="1" applyAlignment="1">
      <alignment horizontal="center" vertical="center" wrapText="1"/>
      <protection/>
    </xf>
    <xf numFmtId="0" fontId="9" fillId="28" borderId="21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textRotation="255"/>
    </xf>
    <xf numFmtId="0" fontId="0" fillId="28" borderId="29" xfId="0" applyFont="1" applyFill="1" applyBorder="1" applyAlignment="1">
      <alignment horizontal="center" vertical="center" textRotation="255"/>
    </xf>
    <xf numFmtId="0" fontId="0" fillId="28" borderId="38" xfId="0" applyFont="1" applyFill="1" applyBorder="1" applyAlignment="1">
      <alignment horizontal="center" vertical="center" textRotation="255"/>
    </xf>
    <xf numFmtId="0" fontId="0" fillId="28" borderId="22" xfId="0" applyFont="1" applyFill="1" applyBorder="1" applyAlignment="1">
      <alignment horizontal="center" vertical="center" textRotation="255"/>
    </xf>
    <xf numFmtId="0" fontId="0" fillId="28" borderId="21" xfId="0" applyFont="1" applyFill="1" applyBorder="1" applyAlignment="1">
      <alignment horizontal="center" vertical="center" wrapText="1"/>
    </xf>
    <xf numFmtId="177" fontId="8" fillId="28" borderId="0" xfId="915" applyFont="1" applyFill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177" fontId="12" fillId="28" borderId="21" xfId="915" applyFont="1" applyFill="1" applyBorder="1" applyAlignment="1">
      <alignment horizontal="center" vertical="center" wrapText="1"/>
    </xf>
    <xf numFmtId="177" fontId="12" fillId="28" borderId="1" xfId="915" applyFont="1" applyFill="1" applyBorder="1" applyAlignment="1">
      <alignment horizontal="center" vertical="center" wrapText="1"/>
    </xf>
    <xf numFmtId="0" fontId="13" fillId="28" borderId="30" xfId="0" applyFont="1" applyFill="1" applyBorder="1" applyAlignment="1">
      <alignment horizontal="left" vertical="center"/>
    </xf>
    <xf numFmtId="0" fontId="0" fillId="28" borderId="21" xfId="0" applyFont="1" applyFill="1" applyBorder="1" applyAlignment="1">
      <alignment vertical="center" textRotation="255"/>
    </xf>
    <xf numFmtId="0" fontId="0" fillId="28" borderId="29" xfId="0" applyFont="1" applyFill="1" applyBorder="1" applyAlignment="1">
      <alignment horizontal="center" vertical="center" textRotation="255"/>
    </xf>
    <xf numFmtId="0" fontId="0" fillId="28" borderId="38" xfId="0" applyFont="1" applyFill="1" applyBorder="1" applyAlignment="1">
      <alignment horizontal="center" vertical="center" textRotation="255"/>
    </xf>
    <xf numFmtId="0" fontId="0" fillId="28" borderId="22" xfId="0" applyFont="1" applyFill="1" applyBorder="1" applyAlignment="1">
      <alignment horizontal="center" vertical="center" textRotation="255"/>
    </xf>
    <xf numFmtId="0" fontId="0" fillId="28" borderId="21" xfId="0" applyFont="1" applyFill="1" applyBorder="1" applyAlignment="1">
      <alignment horizontal="center" vertical="center"/>
    </xf>
    <xf numFmtId="0" fontId="0" fillId="28" borderId="21" xfId="821" applyFont="1" applyFill="1" applyBorder="1" applyAlignment="1">
      <alignment vertical="center" textRotation="255"/>
      <protection/>
    </xf>
    <xf numFmtId="0" fontId="17" fillId="28" borderId="0" xfId="0" applyFont="1" applyFill="1" applyAlignment="1">
      <alignment horizontal="center"/>
    </xf>
    <xf numFmtId="0" fontId="9" fillId="28" borderId="0" xfId="0" applyFont="1" applyFill="1" applyBorder="1" applyAlignment="1">
      <alignment horizontal="right"/>
    </xf>
    <xf numFmtId="0" fontId="9" fillId="28" borderId="27" xfId="0" applyFont="1" applyFill="1" applyBorder="1" applyAlignment="1">
      <alignment horizontal="right"/>
    </xf>
    <xf numFmtId="0" fontId="9" fillId="28" borderId="21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0" fillId="28" borderId="2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8" fillId="28" borderId="0" xfId="0" applyFont="1" applyFill="1" applyAlignment="1">
      <alignment horizontal="center" vertical="center"/>
    </xf>
    <xf numFmtId="0" fontId="0" fillId="28" borderId="40" xfId="800" applyNumberFormat="1" applyFont="1" applyFill="1" applyBorder="1" applyAlignment="1">
      <alignment horizontal="left" vertical="center" wrapText="1"/>
      <protection/>
    </xf>
    <xf numFmtId="0" fontId="0" fillId="28" borderId="40" xfId="800" applyNumberFormat="1" applyFont="1" applyFill="1" applyBorder="1" applyAlignment="1">
      <alignment horizontal="left" vertical="center" wrapText="1"/>
      <protection/>
    </xf>
    <xf numFmtId="0" fontId="8" fillId="28" borderId="0" xfId="800" applyFont="1" applyFill="1" applyAlignment="1">
      <alignment horizontal="center" vertical="center"/>
      <protection/>
    </xf>
    <xf numFmtId="0" fontId="0" fillId="28" borderId="40" xfId="800" applyFont="1" applyFill="1" applyBorder="1" applyAlignment="1">
      <alignment horizontal="left" vertical="center"/>
      <protection/>
    </xf>
    <xf numFmtId="0" fontId="12" fillId="28" borderId="40" xfId="800" applyFont="1" applyFill="1" applyBorder="1" applyAlignment="1">
      <alignment horizontal="left" vertical="center"/>
      <protection/>
    </xf>
    <xf numFmtId="0" fontId="8" fillId="28" borderId="0" xfId="692" applyFont="1" applyFill="1" applyAlignment="1">
      <alignment horizontal="center" vertical="center"/>
      <protection/>
    </xf>
    <xf numFmtId="0" fontId="0" fillId="28" borderId="0" xfId="687" applyFont="1" applyFill="1" applyBorder="1" applyAlignment="1">
      <alignment horizontal="left" vertical="center" wrapText="1"/>
      <protection/>
    </xf>
    <xf numFmtId="0" fontId="0" fillId="28" borderId="0" xfId="687" applyFont="1" applyFill="1" applyBorder="1" applyAlignment="1">
      <alignment horizontal="left" vertical="center"/>
      <protection/>
    </xf>
    <xf numFmtId="0" fontId="8" fillId="28" borderId="0" xfId="687" applyFont="1" applyFill="1" applyAlignment="1">
      <alignment horizontal="center" vertical="center"/>
      <protection/>
    </xf>
    <xf numFmtId="187" fontId="8" fillId="28" borderId="0" xfId="687" applyNumberFormat="1" applyFont="1" applyFill="1" applyAlignment="1">
      <alignment horizontal="center" vertical="center"/>
      <protection/>
    </xf>
    <xf numFmtId="0" fontId="0" fillId="28" borderId="0" xfId="687" applyFont="1" applyFill="1" applyAlignment="1">
      <alignment horizontal="left" vertical="center" wrapText="1"/>
      <protection/>
    </xf>
    <xf numFmtId="0" fontId="0" fillId="28" borderId="0" xfId="687" applyFont="1" applyFill="1" applyAlignment="1">
      <alignment horizontal="left" vertical="center"/>
      <protection/>
    </xf>
    <xf numFmtId="187" fontId="0" fillId="28" borderId="0" xfId="687" applyNumberFormat="1" applyFont="1" applyFill="1" applyAlignment="1">
      <alignment horizontal="left" vertical="center"/>
      <protection/>
    </xf>
    <xf numFmtId="0" fontId="75" fillId="28" borderId="0" xfId="818" applyFont="1" applyFill="1" applyBorder="1" applyAlignment="1">
      <alignment horizontal="left" vertical="center" wrapText="1"/>
      <protection/>
    </xf>
    <xf numFmtId="0" fontId="75" fillId="28" borderId="0" xfId="818" applyFont="1" applyFill="1" applyBorder="1" applyAlignment="1">
      <alignment horizontal="left" vertical="center" wrapText="1"/>
      <protection/>
    </xf>
    <xf numFmtId="0" fontId="9" fillId="28" borderId="23" xfId="0" applyFont="1" applyFill="1" applyBorder="1" applyAlignment="1">
      <alignment horizontal="center" vertical="center"/>
    </xf>
    <xf numFmtId="0" fontId="9" fillId="28" borderId="0" xfId="0" applyFont="1" applyFill="1" applyAlignment="1">
      <alignment horizontal="right" vertical="center"/>
    </xf>
    <xf numFmtId="0" fontId="9" fillId="28" borderId="24" xfId="0" applyFont="1" applyFill="1" applyBorder="1" applyAlignment="1">
      <alignment horizontal="center" vertical="center"/>
    </xf>
    <xf numFmtId="0" fontId="9" fillId="28" borderId="25" xfId="0" applyFont="1" applyFill="1" applyBorder="1" applyAlignment="1">
      <alignment horizontal="center" vertical="center"/>
    </xf>
  </cellXfs>
  <cellStyles count="1285">
    <cellStyle name="Normal" xfId="0"/>
    <cellStyle name="??" xfId="15"/>
    <cellStyle name="_Book1" xfId="16"/>
    <cellStyle name="_Book1_1" xfId="17"/>
    <cellStyle name="_ET_STYLE_NoName_00_" xfId="18"/>
    <cellStyle name="_ET_STYLE_NoName_00_ 2" xfId="19"/>
    <cellStyle name="_ET_STYLE_NoName_00_ 2 2" xfId="20"/>
    <cellStyle name="_ET_STYLE_NoName_00_ 3" xfId="21"/>
    <cellStyle name="_ET_STYLE_NoName_00__Book1" xfId="22"/>
    <cellStyle name="0,0&#13;&#10;NA&#13;&#10;" xfId="23"/>
    <cellStyle name="20% - 强调文字颜色 1" xfId="24"/>
    <cellStyle name="20% - 强调文字颜色 1 10" xfId="25"/>
    <cellStyle name="20% - 强调文字颜色 1 11" xfId="26"/>
    <cellStyle name="20% - 强调文字颜色 1 12" xfId="27"/>
    <cellStyle name="20% - 强调文字颜色 1 13" xfId="28"/>
    <cellStyle name="20% - 强调文字颜色 1 14" xfId="29"/>
    <cellStyle name="20% - 强调文字颜色 1 15" xfId="30"/>
    <cellStyle name="20% - 强调文字颜色 1 16" xfId="31"/>
    <cellStyle name="20% - 强调文字颜色 1 17" xfId="32"/>
    <cellStyle name="20% - 强调文字颜色 1 18" xfId="33"/>
    <cellStyle name="20% - 强调文字颜色 1 19" xfId="34"/>
    <cellStyle name="20% - 强调文字颜色 1 2" xfId="35"/>
    <cellStyle name="20% - 强调文字颜色 1 20" xfId="36"/>
    <cellStyle name="20% - 强调文字颜色 1 21" xfId="37"/>
    <cellStyle name="20% - 强调文字颜色 1 22" xfId="38"/>
    <cellStyle name="20% - 强调文字颜色 1 23" xfId="39"/>
    <cellStyle name="20% - 强调文字颜色 1 24" xfId="40"/>
    <cellStyle name="20% - 强调文字颜色 1 3" xfId="41"/>
    <cellStyle name="20% - 强调文字颜色 1 4" xfId="42"/>
    <cellStyle name="20% - 强调文字颜色 1 5" xfId="43"/>
    <cellStyle name="20% - 强调文字颜色 1 6" xfId="44"/>
    <cellStyle name="20% - 强调文字颜色 1 7" xfId="45"/>
    <cellStyle name="20% - 强调文字颜色 1 8" xfId="46"/>
    <cellStyle name="20% - 强调文字颜色 1 9" xfId="47"/>
    <cellStyle name="20% - 强调文字颜色 2" xfId="48"/>
    <cellStyle name="20% - 强调文字颜色 2 10" xfId="49"/>
    <cellStyle name="20% - 强调文字颜色 2 11" xfId="50"/>
    <cellStyle name="20% - 强调文字颜色 2 12" xfId="51"/>
    <cellStyle name="20% - 强调文字颜色 2 13" xfId="52"/>
    <cellStyle name="20% - 强调文字颜色 2 14" xfId="53"/>
    <cellStyle name="20% - 强调文字颜色 2 15" xfId="54"/>
    <cellStyle name="20% - 强调文字颜色 2 16" xfId="55"/>
    <cellStyle name="20% - 强调文字颜色 2 17" xfId="56"/>
    <cellStyle name="20% - 强调文字颜色 2 18" xfId="57"/>
    <cellStyle name="20% - 强调文字颜色 2 19" xfId="58"/>
    <cellStyle name="20% - 强调文字颜色 2 2" xfId="59"/>
    <cellStyle name="20% - 强调文字颜色 2 20" xfId="60"/>
    <cellStyle name="20% - 强调文字颜色 2 21" xfId="61"/>
    <cellStyle name="20% - 强调文字颜色 2 22" xfId="62"/>
    <cellStyle name="20% - 强调文字颜色 2 23" xfId="63"/>
    <cellStyle name="20% - 强调文字颜色 2 24" xfId="64"/>
    <cellStyle name="20% - 强调文字颜色 2 3" xfId="65"/>
    <cellStyle name="20% - 强调文字颜色 2 4" xfId="66"/>
    <cellStyle name="20% - 强调文字颜色 2 5" xfId="67"/>
    <cellStyle name="20% - 强调文字颜色 2 6" xfId="68"/>
    <cellStyle name="20% - 强调文字颜色 2 7" xfId="69"/>
    <cellStyle name="20% - 强调文字颜色 2 8" xfId="70"/>
    <cellStyle name="20% - 强调文字颜色 2 9" xfId="71"/>
    <cellStyle name="20% - 强调文字颜色 3" xfId="72"/>
    <cellStyle name="20% - 强调文字颜色 3 10" xfId="73"/>
    <cellStyle name="20% - 强调文字颜色 3 11" xfId="74"/>
    <cellStyle name="20% - 强调文字颜色 3 12" xfId="75"/>
    <cellStyle name="20% - 强调文字颜色 3 13" xfId="76"/>
    <cellStyle name="20% - 强调文字颜色 3 14" xfId="77"/>
    <cellStyle name="20% - 强调文字颜色 3 15" xfId="78"/>
    <cellStyle name="20% - 强调文字颜色 3 16" xfId="79"/>
    <cellStyle name="20% - 强调文字颜色 3 17" xfId="80"/>
    <cellStyle name="20% - 强调文字颜色 3 18" xfId="81"/>
    <cellStyle name="20% - 强调文字颜色 3 19" xfId="82"/>
    <cellStyle name="20% - 强调文字颜色 3 2" xfId="83"/>
    <cellStyle name="20% - 强调文字颜色 3 20" xfId="84"/>
    <cellStyle name="20% - 强调文字颜色 3 21" xfId="85"/>
    <cellStyle name="20% - 强调文字颜色 3 22" xfId="86"/>
    <cellStyle name="20% - 强调文字颜色 3 23" xfId="87"/>
    <cellStyle name="20% - 强调文字颜色 3 24" xfId="88"/>
    <cellStyle name="20% - 强调文字颜色 3 3" xfId="89"/>
    <cellStyle name="20% - 强调文字颜色 3 4" xfId="90"/>
    <cellStyle name="20% - 强调文字颜色 3 5" xfId="91"/>
    <cellStyle name="20% - 强调文字颜色 3 6" xfId="92"/>
    <cellStyle name="20% - 强调文字颜色 3 7" xfId="93"/>
    <cellStyle name="20% - 强调文字颜色 3 8" xfId="94"/>
    <cellStyle name="20% - 强调文字颜色 3 9" xfId="95"/>
    <cellStyle name="20% - 强调文字颜色 4" xfId="96"/>
    <cellStyle name="20% - 强调文字颜色 4 10" xfId="97"/>
    <cellStyle name="20% - 强调文字颜色 4 11" xfId="98"/>
    <cellStyle name="20% - 强调文字颜色 4 12" xfId="99"/>
    <cellStyle name="20% - 强调文字颜色 4 13" xfId="100"/>
    <cellStyle name="20% - 强调文字颜色 4 14" xfId="101"/>
    <cellStyle name="20% - 强调文字颜色 4 15" xfId="102"/>
    <cellStyle name="20% - 强调文字颜色 4 16" xfId="103"/>
    <cellStyle name="20% - 强调文字颜色 4 17" xfId="104"/>
    <cellStyle name="20% - 强调文字颜色 4 18" xfId="105"/>
    <cellStyle name="20% - 强调文字颜色 4 19" xfId="106"/>
    <cellStyle name="20% - 强调文字颜色 4 2" xfId="107"/>
    <cellStyle name="20% - 强调文字颜色 4 20" xfId="108"/>
    <cellStyle name="20% - 强调文字颜色 4 21" xfId="109"/>
    <cellStyle name="20% - 强调文字颜色 4 22" xfId="110"/>
    <cellStyle name="20% - 强调文字颜色 4 23" xfId="111"/>
    <cellStyle name="20% - 强调文字颜色 4 24" xfId="112"/>
    <cellStyle name="20% - 强调文字颜色 4 3" xfId="113"/>
    <cellStyle name="20% - 强调文字颜色 4 4" xfId="114"/>
    <cellStyle name="20% - 强调文字颜色 4 5" xfId="115"/>
    <cellStyle name="20% - 强调文字颜色 4 6" xfId="116"/>
    <cellStyle name="20% - 强调文字颜色 4 7" xfId="117"/>
    <cellStyle name="20% - 强调文字颜色 4 8" xfId="118"/>
    <cellStyle name="20% - 强调文字颜色 4 9" xfId="119"/>
    <cellStyle name="20% - 强调文字颜色 5" xfId="120"/>
    <cellStyle name="20% - 强调文字颜色 5 10" xfId="121"/>
    <cellStyle name="20% - 强调文字颜色 5 11" xfId="122"/>
    <cellStyle name="20% - 强调文字颜色 5 12" xfId="123"/>
    <cellStyle name="20% - 强调文字颜色 5 13" xfId="124"/>
    <cellStyle name="20% - 强调文字颜色 5 14" xfId="125"/>
    <cellStyle name="20% - 强调文字颜色 5 15" xfId="126"/>
    <cellStyle name="20% - 强调文字颜色 5 16" xfId="127"/>
    <cellStyle name="20% - 强调文字颜色 5 17" xfId="128"/>
    <cellStyle name="20% - 强调文字颜色 5 18" xfId="129"/>
    <cellStyle name="20% - 强调文字颜色 5 19" xfId="130"/>
    <cellStyle name="20% - 强调文字颜色 5 2" xfId="131"/>
    <cellStyle name="20% - 强调文字颜色 5 20" xfId="132"/>
    <cellStyle name="20% - 强调文字颜色 5 21" xfId="133"/>
    <cellStyle name="20% - 强调文字颜色 5 22" xfId="134"/>
    <cellStyle name="20% - 强调文字颜色 5 23" xfId="135"/>
    <cellStyle name="20% - 强调文字颜色 5 24" xfId="136"/>
    <cellStyle name="20% - 强调文字颜色 5 3" xfId="137"/>
    <cellStyle name="20% - 强调文字颜色 5 4" xfId="138"/>
    <cellStyle name="20% - 强调文字颜色 5 5" xfId="139"/>
    <cellStyle name="20% - 强调文字颜色 5 6" xfId="140"/>
    <cellStyle name="20% - 强调文字颜色 5 7" xfId="141"/>
    <cellStyle name="20% - 强调文字颜色 5 8" xfId="142"/>
    <cellStyle name="20% - 强调文字颜色 5 9" xfId="143"/>
    <cellStyle name="20% - 强调文字颜色 6" xfId="144"/>
    <cellStyle name="20% - 强调文字颜色 6 10" xfId="145"/>
    <cellStyle name="20% - 强调文字颜色 6 11" xfId="146"/>
    <cellStyle name="20% - 强调文字颜色 6 12" xfId="147"/>
    <cellStyle name="20% - 强调文字颜色 6 13" xfId="148"/>
    <cellStyle name="20% - 强调文字颜色 6 14" xfId="149"/>
    <cellStyle name="20% - 强调文字颜色 6 15" xfId="150"/>
    <cellStyle name="20% - 强调文字颜色 6 16" xfId="151"/>
    <cellStyle name="20% - 强调文字颜色 6 17" xfId="152"/>
    <cellStyle name="20% - 强调文字颜色 6 18" xfId="153"/>
    <cellStyle name="20% - 强调文字颜色 6 19" xfId="154"/>
    <cellStyle name="20% - 强调文字颜色 6 2" xfId="155"/>
    <cellStyle name="20% - 强调文字颜色 6 20" xfId="156"/>
    <cellStyle name="20% - 强调文字颜色 6 21" xfId="157"/>
    <cellStyle name="20% - 强调文字颜色 6 22" xfId="158"/>
    <cellStyle name="20% - 强调文字颜色 6 23" xfId="159"/>
    <cellStyle name="20% - 强调文字颜色 6 24" xfId="160"/>
    <cellStyle name="20% - 强调文字颜色 6 3" xfId="161"/>
    <cellStyle name="20% - 强调文字颜色 6 4" xfId="162"/>
    <cellStyle name="20% - 强调文字颜色 6 5" xfId="163"/>
    <cellStyle name="20% - 强调文字颜色 6 6" xfId="164"/>
    <cellStyle name="20% - 强调文字颜色 6 7" xfId="165"/>
    <cellStyle name="20% - 强调文字颜色 6 8" xfId="166"/>
    <cellStyle name="20% - 强调文字颜色 6 9" xfId="167"/>
    <cellStyle name="40% - 强调文字颜色 1" xfId="168"/>
    <cellStyle name="40% - 强调文字颜色 1 10" xfId="169"/>
    <cellStyle name="40% - 强调文字颜色 1 11" xfId="170"/>
    <cellStyle name="40% - 强调文字颜色 1 12" xfId="171"/>
    <cellStyle name="40% - 强调文字颜色 1 13" xfId="172"/>
    <cellStyle name="40% - 强调文字颜色 1 14" xfId="173"/>
    <cellStyle name="40% - 强调文字颜色 1 15" xfId="174"/>
    <cellStyle name="40% - 强调文字颜色 1 16" xfId="175"/>
    <cellStyle name="40% - 强调文字颜色 1 17" xfId="176"/>
    <cellStyle name="40% - 强调文字颜色 1 18" xfId="177"/>
    <cellStyle name="40% - 强调文字颜色 1 19" xfId="178"/>
    <cellStyle name="40% - 强调文字颜色 1 2" xfId="179"/>
    <cellStyle name="40% - 强调文字颜色 1 20" xfId="180"/>
    <cellStyle name="40% - 强调文字颜色 1 21" xfId="181"/>
    <cellStyle name="40% - 强调文字颜色 1 22" xfId="182"/>
    <cellStyle name="40% - 强调文字颜色 1 23" xfId="183"/>
    <cellStyle name="40% - 强调文字颜色 1 24" xfId="184"/>
    <cellStyle name="40% - 强调文字颜色 1 3" xfId="185"/>
    <cellStyle name="40% - 强调文字颜色 1 4" xfId="186"/>
    <cellStyle name="40% - 强调文字颜色 1 5" xfId="187"/>
    <cellStyle name="40% - 强调文字颜色 1 6" xfId="188"/>
    <cellStyle name="40% - 强调文字颜色 1 7" xfId="189"/>
    <cellStyle name="40% - 强调文字颜色 1 8" xfId="190"/>
    <cellStyle name="40% - 强调文字颜色 1 9" xfId="191"/>
    <cellStyle name="40% - 强调文字颜色 2" xfId="192"/>
    <cellStyle name="40% - 强调文字颜色 2 10" xfId="193"/>
    <cellStyle name="40% - 强调文字颜色 2 11" xfId="194"/>
    <cellStyle name="40% - 强调文字颜色 2 12" xfId="195"/>
    <cellStyle name="40% - 强调文字颜色 2 13" xfId="196"/>
    <cellStyle name="40% - 强调文字颜色 2 14" xfId="197"/>
    <cellStyle name="40% - 强调文字颜色 2 15" xfId="198"/>
    <cellStyle name="40% - 强调文字颜色 2 16" xfId="199"/>
    <cellStyle name="40% - 强调文字颜色 2 17" xfId="200"/>
    <cellStyle name="40% - 强调文字颜色 2 18" xfId="201"/>
    <cellStyle name="40% - 强调文字颜色 2 19" xfId="202"/>
    <cellStyle name="40% - 强调文字颜色 2 2" xfId="203"/>
    <cellStyle name="40% - 强调文字颜色 2 20" xfId="204"/>
    <cellStyle name="40% - 强调文字颜色 2 21" xfId="205"/>
    <cellStyle name="40% - 强调文字颜色 2 22" xfId="206"/>
    <cellStyle name="40% - 强调文字颜色 2 23" xfId="207"/>
    <cellStyle name="40% - 强调文字颜色 2 24" xfId="208"/>
    <cellStyle name="40% - 强调文字颜色 2 3" xfId="209"/>
    <cellStyle name="40% - 强调文字颜色 2 4" xfId="210"/>
    <cellStyle name="40% - 强调文字颜色 2 5" xfId="211"/>
    <cellStyle name="40% - 强调文字颜色 2 6" xfId="212"/>
    <cellStyle name="40% - 强调文字颜色 2 7" xfId="213"/>
    <cellStyle name="40% - 强调文字颜色 2 8" xfId="214"/>
    <cellStyle name="40% - 强调文字颜色 2 9" xfId="215"/>
    <cellStyle name="40% - 强调文字颜色 3" xfId="216"/>
    <cellStyle name="40% - 强调文字颜色 3 10" xfId="217"/>
    <cellStyle name="40% - 强调文字颜色 3 11" xfId="218"/>
    <cellStyle name="40% - 强调文字颜色 3 12" xfId="219"/>
    <cellStyle name="40% - 强调文字颜色 3 13" xfId="220"/>
    <cellStyle name="40% - 强调文字颜色 3 14" xfId="221"/>
    <cellStyle name="40% - 强调文字颜色 3 15" xfId="222"/>
    <cellStyle name="40% - 强调文字颜色 3 16" xfId="223"/>
    <cellStyle name="40% - 强调文字颜色 3 17" xfId="224"/>
    <cellStyle name="40% - 强调文字颜色 3 18" xfId="225"/>
    <cellStyle name="40% - 强调文字颜色 3 19" xfId="226"/>
    <cellStyle name="40% - 强调文字颜色 3 2" xfId="227"/>
    <cellStyle name="40% - 强调文字颜色 3 20" xfId="228"/>
    <cellStyle name="40% - 强调文字颜色 3 21" xfId="229"/>
    <cellStyle name="40% - 强调文字颜色 3 22" xfId="230"/>
    <cellStyle name="40% - 强调文字颜色 3 23" xfId="231"/>
    <cellStyle name="40% - 强调文字颜色 3 24" xfId="232"/>
    <cellStyle name="40% - 强调文字颜色 3 3" xfId="233"/>
    <cellStyle name="40% - 强调文字颜色 3 4" xfId="234"/>
    <cellStyle name="40% - 强调文字颜色 3 5" xfId="235"/>
    <cellStyle name="40% - 强调文字颜色 3 6" xfId="236"/>
    <cellStyle name="40% - 强调文字颜色 3 7" xfId="237"/>
    <cellStyle name="40% - 强调文字颜色 3 8" xfId="238"/>
    <cellStyle name="40% - 强调文字颜色 3 9" xfId="239"/>
    <cellStyle name="40% - 强调文字颜色 4" xfId="240"/>
    <cellStyle name="40% - 强调文字颜色 4 10" xfId="241"/>
    <cellStyle name="40% - 强调文字颜色 4 11" xfId="242"/>
    <cellStyle name="40% - 强调文字颜色 4 12" xfId="243"/>
    <cellStyle name="40% - 强调文字颜色 4 13" xfId="244"/>
    <cellStyle name="40% - 强调文字颜色 4 14" xfId="245"/>
    <cellStyle name="40% - 强调文字颜色 4 15" xfId="246"/>
    <cellStyle name="40% - 强调文字颜色 4 16" xfId="247"/>
    <cellStyle name="40% - 强调文字颜色 4 17" xfId="248"/>
    <cellStyle name="40% - 强调文字颜色 4 18" xfId="249"/>
    <cellStyle name="40% - 强调文字颜色 4 19" xfId="250"/>
    <cellStyle name="40% - 强调文字颜色 4 2" xfId="251"/>
    <cellStyle name="40% - 强调文字颜色 4 20" xfId="252"/>
    <cellStyle name="40% - 强调文字颜色 4 21" xfId="253"/>
    <cellStyle name="40% - 强调文字颜色 4 22" xfId="254"/>
    <cellStyle name="40% - 强调文字颜色 4 23" xfId="255"/>
    <cellStyle name="40% - 强调文字颜色 4 24" xfId="256"/>
    <cellStyle name="40% - 强调文字颜色 4 3" xfId="257"/>
    <cellStyle name="40% - 强调文字颜色 4 4" xfId="258"/>
    <cellStyle name="40% - 强调文字颜色 4 5" xfId="259"/>
    <cellStyle name="40% - 强调文字颜色 4 6" xfId="260"/>
    <cellStyle name="40% - 强调文字颜色 4 7" xfId="261"/>
    <cellStyle name="40% - 强调文字颜色 4 8" xfId="262"/>
    <cellStyle name="40% - 强调文字颜色 4 9" xfId="263"/>
    <cellStyle name="40% - 强调文字颜色 5" xfId="264"/>
    <cellStyle name="40% - 强调文字颜色 5 10" xfId="265"/>
    <cellStyle name="40% - 强调文字颜色 5 11" xfId="266"/>
    <cellStyle name="40% - 强调文字颜色 5 12" xfId="267"/>
    <cellStyle name="40% - 强调文字颜色 5 13" xfId="268"/>
    <cellStyle name="40% - 强调文字颜色 5 14" xfId="269"/>
    <cellStyle name="40% - 强调文字颜色 5 15" xfId="270"/>
    <cellStyle name="40% - 强调文字颜色 5 16" xfId="271"/>
    <cellStyle name="40% - 强调文字颜色 5 17" xfId="272"/>
    <cellStyle name="40% - 强调文字颜色 5 18" xfId="273"/>
    <cellStyle name="40% - 强调文字颜色 5 19" xfId="274"/>
    <cellStyle name="40% - 强调文字颜色 5 2" xfId="275"/>
    <cellStyle name="40% - 强调文字颜色 5 20" xfId="276"/>
    <cellStyle name="40% - 强调文字颜色 5 21" xfId="277"/>
    <cellStyle name="40% - 强调文字颜色 5 22" xfId="278"/>
    <cellStyle name="40% - 强调文字颜色 5 23" xfId="279"/>
    <cellStyle name="40% - 强调文字颜色 5 24" xfId="280"/>
    <cellStyle name="40% - 强调文字颜色 5 3" xfId="281"/>
    <cellStyle name="40% - 强调文字颜色 5 4" xfId="282"/>
    <cellStyle name="40% - 强调文字颜色 5 5" xfId="283"/>
    <cellStyle name="40% - 强调文字颜色 5 6" xfId="284"/>
    <cellStyle name="40% - 强调文字颜色 5 7" xfId="285"/>
    <cellStyle name="40% - 强调文字颜色 5 8" xfId="286"/>
    <cellStyle name="40% - 强调文字颜色 5 9" xfId="287"/>
    <cellStyle name="40% - 强调文字颜色 6" xfId="288"/>
    <cellStyle name="40% - 强调文字颜色 6 10" xfId="289"/>
    <cellStyle name="40% - 强调文字颜色 6 11" xfId="290"/>
    <cellStyle name="40% - 强调文字颜色 6 12" xfId="291"/>
    <cellStyle name="40% - 强调文字颜色 6 13" xfId="292"/>
    <cellStyle name="40% - 强调文字颜色 6 14" xfId="293"/>
    <cellStyle name="40% - 强调文字颜色 6 15" xfId="294"/>
    <cellStyle name="40% - 强调文字颜色 6 16" xfId="295"/>
    <cellStyle name="40% - 强调文字颜色 6 17" xfId="296"/>
    <cellStyle name="40% - 强调文字颜色 6 18" xfId="297"/>
    <cellStyle name="40% - 强调文字颜色 6 19" xfId="298"/>
    <cellStyle name="40% - 强调文字颜色 6 2" xfId="299"/>
    <cellStyle name="40% - 强调文字颜色 6 20" xfId="300"/>
    <cellStyle name="40% - 强调文字颜色 6 21" xfId="301"/>
    <cellStyle name="40% - 强调文字颜色 6 22" xfId="302"/>
    <cellStyle name="40% - 强调文字颜色 6 23" xfId="303"/>
    <cellStyle name="40% - 强调文字颜色 6 24" xfId="304"/>
    <cellStyle name="40% - 强调文字颜色 6 3" xfId="305"/>
    <cellStyle name="40% - 强调文字颜色 6 4" xfId="306"/>
    <cellStyle name="40% - 强调文字颜色 6 5" xfId="307"/>
    <cellStyle name="40% - 强调文字颜色 6 6" xfId="308"/>
    <cellStyle name="40% - 强调文字颜色 6 7" xfId="309"/>
    <cellStyle name="40% - 强调文字颜色 6 8" xfId="310"/>
    <cellStyle name="40% - 强调文字颜色 6 9" xfId="311"/>
    <cellStyle name="60% - 强调文字颜色 1" xfId="312"/>
    <cellStyle name="60% - 强调文字颜色 1 10" xfId="313"/>
    <cellStyle name="60% - 强调文字颜色 1 11" xfId="314"/>
    <cellStyle name="60% - 强调文字颜色 1 12" xfId="315"/>
    <cellStyle name="60% - 强调文字颜色 1 13" xfId="316"/>
    <cellStyle name="60% - 强调文字颜色 1 14" xfId="317"/>
    <cellStyle name="60% - 强调文字颜色 1 15" xfId="318"/>
    <cellStyle name="60% - 强调文字颜色 1 16" xfId="319"/>
    <cellStyle name="60% - 强调文字颜色 1 17" xfId="320"/>
    <cellStyle name="60% - 强调文字颜色 1 18" xfId="321"/>
    <cellStyle name="60% - 强调文字颜色 1 19" xfId="322"/>
    <cellStyle name="60% - 强调文字颜色 1 2" xfId="323"/>
    <cellStyle name="60% - 强调文字颜色 1 20" xfId="324"/>
    <cellStyle name="60% - 强调文字颜色 1 21" xfId="325"/>
    <cellStyle name="60% - 强调文字颜色 1 22" xfId="326"/>
    <cellStyle name="60% - 强调文字颜色 1 23" xfId="327"/>
    <cellStyle name="60% - 强调文字颜色 1 24" xfId="328"/>
    <cellStyle name="60% - 强调文字颜色 1 3" xfId="329"/>
    <cellStyle name="60% - 强调文字颜色 1 4" xfId="330"/>
    <cellStyle name="60% - 强调文字颜色 1 5" xfId="331"/>
    <cellStyle name="60% - 强调文字颜色 1 6" xfId="332"/>
    <cellStyle name="60% - 强调文字颜色 1 7" xfId="333"/>
    <cellStyle name="60% - 强调文字颜色 1 8" xfId="334"/>
    <cellStyle name="60% - 强调文字颜色 1 9" xfId="335"/>
    <cellStyle name="60% - 强调文字颜色 2" xfId="336"/>
    <cellStyle name="60% - 强调文字颜色 2 10" xfId="337"/>
    <cellStyle name="60% - 强调文字颜色 2 11" xfId="338"/>
    <cellStyle name="60% - 强调文字颜色 2 12" xfId="339"/>
    <cellStyle name="60% - 强调文字颜色 2 13" xfId="340"/>
    <cellStyle name="60% - 强调文字颜色 2 14" xfId="341"/>
    <cellStyle name="60% - 强调文字颜色 2 15" xfId="342"/>
    <cellStyle name="60% - 强调文字颜色 2 16" xfId="343"/>
    <cellStyle name="60% - 强调文字颜色 2 17" xfId="344"/>
    <cellStyle name="60% - 强调文字颜色 2 18" xfId="345"/>
    <cellStyle name="60% - 强调文字颜色 2 19" xfId="346"/>
    <cellStyle name="60% - 强调文字颜色 2 2" xfId="347"/>
    <cellStyle name="60% - 强调文字颜色 2 20" xfId="348"/>
    <cellStyle name="60% - 强调文字颜色 2 21" xfId="349"/>
    <cellStyle name="60% - 强调文字颜色 2 22" xfId="350"/>
    <cellStyle name="60% - 强调文字颜色 2 23" xfId="351"/>
    <cellStyle name="60% - 强调文字颜色 2 24" xfId="352"/>
    <cellStyle name="60% - 强调文字颜色 2 3" xfId="353"/>
    <cellStyle name="60% - 强调文字颜色 2 4" xfId="354"/>
    <cellStyle name="60% - 强调文字颜色 2 5" xfId="355"/>
    <cellStyle name="60% - 强调文字颜色 2 6" xfId="356"/>
    <cellStyle name="60% - 强调文字颜色 2 7" xfId="357"/>
    <cellStyle name="60% - 强调文字颜色 2 8" xfId="358"/>
    <cellStyle name="60% - 强调文字颜色 2 9" xfId="359"/>
    <cellStyle name="60% - 强调文字颜色 3" xfId="360"/>
    <cellStyle name="60% - 强调文字颜色 3 10" xfId="361"/>
    <cellStyle name="60% - 强调文字颜色 3 11" xfId="362"/>
    <cellStyle name="60% - 强调文字颜色 3 12" xfId="363"/>
    <cellStyle name="60% - 强调文字颜色 3 13" xfId="364"/>
    <cellStyle name="60% - 强调文字颜色 3 14" xfId="365"/>
    <cellStyle name="60% - 强调文字颜色 3 15" xfId="366"/>
    <cellStyle name="60% - 强调文字颜色 3 16" xfId="367"/>
    <cellStyle name="60% - 强调文字颜色 3 17" xfId="368"/>
    <cellStyle name="60% - 强调文字颜色 3 18" xfId="369"/>
    <cellStyle name="60% - 强调文字颜色 3 19" xfId="370"/>
    <cellStyle name="60% - 强调文字颜色 3 2" xfId="371"/>
    <cellStyle name="60% - 强调文字颜色 3 20" xfId="372"/>
    <cellStyle name="60% - 强调文字颜色 3 21" xfId="373"/>
    <cellStyle name="60% - 强调文字颜色 3 22" xfId="374"/>
    <cellStyle name="60% - 强调文字颜色 3 23" xfId="375"/>
    <cellStyle name="60% - 强调文字颜色 3 24" xfId="376"/>
    <cellStyle name="60% - 强调文字颜色 3 3" xfId="377"/>
    <cellStyle name="60% - 强调文字颜色 3 4" xfId="378"/>
    <cellStyle name="60% - 强调文字颜色 3 5" xfId="379"/>
    <cellStyle name="60% - 强调文字颜色 3 6" xfId="380"/>
    <cellStyle name="60% - 强调文字颜色 3 7" xfId="381"/>
    <cellStyle name="60% - 强调文字颜色 3 8" xfId="382"/>
    <cellStyle name="60% - 强调文字颜色 3 9" xfId="383"/>
    <cellStyle name="60% - 强调文字颜色 4" xfId="384"/>
    <cellStyle name="60% - 强调文字颜色 4 10" xfId="385"/>
    <cellStyle name="60% - 强调文字颜色 4 11" xfId="386"/>
    <cellStyle name="60% - 强调文字颜色 4 12" xfId="387"/>
    <cellStyle name="60% - 强调文字颜色 4 13" xfId="388"/>
    <cellStyle name="60% - 强调文字颜色 4 14" xfId="389"/>
    <cellStyle name="60% - 强调文字颜色 4 15" xfId="390"/>
    <cellStyle name="60% - 强调文字颜色 4 16" xfId="391"/>
    <cellStyle name="60% - 强调文字颜色 4 17" xfId="392"/>
    <cellStyle name="60% - 强调文字颜色 4 18" xfId="393"/>
    <cellStyle name="60% - 强调文字颜色 4 19" xfId="394"/>
    <cellStyle name="60% - 强调文字颜色 4 2" xfId="395"/>
    <cellStyle name="60% - 强调文字颜色 4 20" xfId="396"/>
    <cellStyle name="60% - 强调文字颜色 4 21" xfId="397"/>
    <cellStyle name="60% - 强调文字颜色 4 22" xfId="398"/>
    <cellStyle name="60% - 强调文字颜色 4 23" xfId="399"/>
    <cellStyle name="60% - 强调文字颜色 4 24" xfId="400"/>
    <cellStyle name="60% - 强调文字颜色 4 3" xfId="401"/>
    <cellStyle name="60% - 强调文字颜色 4 4" xfId="402"/>
    <cellStyle name="60% - 强调文字颜色 4 5" xfId="403"/>
    <cellStyle name="60% - 强调文字颜色 4 6" xfId="404"/>
    <cellStyle name="60% - 强调文字颜色 4 7" xfId="405"/>
    <cellStyle name="60% - 强调文字颜色 4 8" xfId="406"/>
    <cellStyle name="60% - 强调文字颜色 4 9" xfId="407"/>
    <cellStyle name="60% - 强调文字颜色 5" xfId="408"/>
    <cellStyle name="60% - 强调文字颜色 5 10" xfId="409"/>
    <cellStyle name="60% - 强调文字颜色 5 11" xfId="410"/>
    <cellStyle name="60% - 强调文字颜色 5 12" xfId="411"/>
    <cellStyle name="60% - 强调文字颜色 5 13" xfId="412"/>
    <cellStyle name="60% - 强调文字颜色 5 14" xfId="413"/>
    <cellStyle name="60% - 强调文字颜色 5 15" xfId="414"/>
    <cellStyle name="60% - 强调文字颜色 5 16" xfId="415"/>
    <cellStyle name="60% - 强调文字颜色 5 17" xfId="416"/>
    <cellStyle name="60% - 强调文字颜色 5 18" xfId="417"/>
    <cellStyle name="60% - 强调文字颜色 5 19" xfId="418"/>
    <cellStyle name="60% - 强调文字颜色 5 2" xfId="419"/>
    <cellStyle name="60% - 强调文字颜色 5 20" xfId="420"/>
    <cellStyle name="60% - 强调文字颜色 5 21" xfId="421"/>
    <cellStyle name="60% - 强调文字颜色 5 22" xfId="422"/>
    <cellStyle name="60% - 强调文字颜色 5 23" xfId="423"/>
    <cellStyle name="60% - 强调文字颜色 5 24" xfId="424"/>
    <cellStyle name="60% - 强调文字颜色 5 3" xfId="425"/>
    <cellStyle name="60% - 强调文字颜色 5 4" xfId="426"/>
    <cellStyle name="60% - 强调文字颜色 5 5" xfId="427"/>
    <cellStyle name="60% - 强调文字颜色 5 6" xfId="428"/>
    <cellStyle name="60% - 强调文字颜色 5 7" xfId="429"/>
    <cellStyle name="60% - 强调文字颜色 5 8" xfId="430"/>
    <cellStyle name="60% - 强调文字颜色 5 9" xfId="431"/>
    <cellStyle name="60% - 强调文字颜色 6" xfId="432"/>
    <cellStyle name="60% - 强调文字颜色 6 10" xfId="433"/>
    <cellStyle name="60% - 强调文字颜色 6 11" xfId="434"/>
    <cellStyle name="60% - 强调文字颜色 6 12" xfId="435"/>
    <cellStyle name="60% - 强调文字颜色 6 13" xfId="436"/>
    <cellStyle name="60% - 强调文字颜色 6 14" xfId="437"/>
    <cellStyle name="60% - 强调文字颜色 6 15" xfId="438"/>
    <cellStyle name="60% - 强调文字颜色 6 16" xfId="439"/>
    <cellStyle name="60% - 强调文字颜色 6 17" xfId="440"/>
    <cellStyle name="60% - 强调文字颜色 6 18" xfId="441"/>
    <cellStyle name="60% - 强调文字颜色 6 19" xfId="442"/>
    <cellStyle name="60% - 强调文字颜色 6 2" xfId="443"/>
    <cellStyle name="60% - 强调文字颜色 6 20" xfId="444"/>
    <cellStyle name="60% - 强调文字颜色 6 21" xfId="445"/>
    <cellStyle name="60% - 强调文字颜色 6 22" xfId="446"/>
    <cellStyle name="60% - 强调文字颜色 6 23" xfId="447"/>
    <cellStyle name="60% - 强调文字颜色 6 24" xfId="448"/>
    <cellStyle name="60% - 强调文字颜色 6 3" xfId="449"/>
    <cellStyle name="60% - 强调文字颜色 6 4" xfId="450"/>
    <cellStyle name="60% - 强调文字颜色 6 5" xfId="451"/>
    <cellStyle name="60% - 强调文字颜色 6 6" xfId="452"/>
    <cellStyle name="60% - 强调文字颜色 6 7" xfId="453"/>
    <cellStyle name="60% - 强调文字颜色 6 8" xfId="454"/>
    <cellStyle name="60% - 强调文字颜色 6 9" xfId="455"/>
    <cellStyle name="ColLevel_0" xfId="456"/>
    <cellStyle name="Grey" xfId="457"/>
    <cellStyle name="Input [yellow]" xfId="458"/>
    <cellStyle name="Normal - Style1" xfId="459"/>
    <cellStyle name="Normal_0105第二套审计报表定稿" xfId="460"/>
    <cellStyle name="Percent [2]" xfId="461"/>
    <cellStyle name="RowLevel_0" xfId="462"/>
    <cellStyle name="Percent" xfId="463"/>
    <cellStyle name="百分比 10" xfId="464"/>
    <cellStyle name="百分比 11" xfId="465"/>
    <cellStyle name="百分比 12" xfId="466"/>
    <cellStyle name="百分比 13" xfId="467"/>
    <cellStyle name="百分比 14" xfId="468"/>
    <cellStyle name="百分比 15" xfId="469"/>
    <cellStyle name="百分比 16" xfId="470"/>
    <cellStyle name="百分比 17" xfId="471"/>
    <cellStyle name="百分比 18" xfId="472"/>
    <cellStyle name="百分比 19" xfId="473"/>
    <cellStyle name="百分比 2" xfId="474"/>
    <cellStyle name="百分比 2 6" xfId="475"/>
    <cellStyle name="百分比 2 6 2" xfId="476"/>
    <cellStyle name="百分比 2 6 2 2" xfId="477"/>
    <cellStyle name="百分比 2 6 3" xfId="478"/>
    <cellStyle name="百分比 20" xfId="479"/>
    <cellStyle name="百分比 21" xfId="480"/>
    <cellStyle name="百分比 22" xfId="481"/>
    <cellStyle name="百分比 23" xfId="482"/>
    <cellStyle name="百分比 24" xfId="483"/>
    <cellStyle name="百分比 25" xfId="484"/>
    <cellStyle name="百分比 26" xfId="485"/>
    <cellStyle name="百分比 27" xfId="486"/>
    <cellStyle name="百分比 28" xfId="487"/>
    <cellStyle name="百分比 29" xfId="488"/>
    <cellStyle name="百分比 3" xfId="489"/>
    <cellStyle name="百分比 30" xfId="490"/>
    <cellStyle name="百分比 31" xfId="491"/>
    <cellStyle name="百分比 32" xfId="492"/>
    <cellStyle name="百分比 33" xfId="493"/>
    <cellStyle name="百分比 34" xfId="494"/>
    <cellStyle name="百分比 35" xfId="495"/>
    <cellStyle name="百分比 36" xfId="496"/>
    <cellStyle name="百分比 37" xfId="497"/>
    <cellStyle name="百分比 38" xfId="498"/>
    <cellStyle name="百分比 4" xfId="499"/>
    <cellStyle name="百分比 5" xfId="500"/>
    <cellStyle name="百分比 6" xfId="501"/>
    <cellStyle name="百分比 7" xfId="502"/>
    <cellStyle name="百分比 8" xfId="503"/>
    <cellStyle name="百分比 9" xfId="504"/>
    <cellStyle name="襞" xfId="505"/>
    <cellStyle name="襞 2" xfId="506"/>
    <cellStyle name="襞 2 2" xfId="507"/>
    <cellStyle name="襞 3" xfId="508"/>
    <cellStyle name="标题" xfId="509"/>
    <cellStyle name="标题 1" xfId="510"/>
    <cellStyle name="标题 1 10" xfId="511"/>
    <cellStyle name="标题 1 11" xfId="512"/>
    <cellStyle name="标题 1 12" xfId="513"/>
    <cellStyle name="标题 1 13" xfId="514"/>
    <cellStyle name="标题 1 14" xfId="515"/>
    <cellStyle name="标题 1 15" xfId="516"/>
    <cellStyle name="标题 1 16" xfId="517"/>
    <cellStyle name="标题 1 17" xfId="518"/>
    <cellStyle name="标题 1 18" xfId="519"/>
    <cellStyle name="标题 1 19" xfId="520"/>
    <cellStyle name="标题 1 2" xfId="521"/>
    <cellStyle name="标题 1 20" xfId="522"/>
    <cellStyle name="标题 1 21" xfId="523"/>
    <cellStyle name="标题 1 22" xfId="524"/>
    <cellStyle name="标题 1 23" xfId="525"/>
    <cellStyle name="标题 1 24" xfId="526"/>
    <cellStyle name="标题 1 3" xfId="527"/>
    <cellStyle name="标题 1 4" xfId="528"/>
    <cellStyle name="标题 1 5" xfId="529"/>
    <cellStyle name="标题 1 6" xfId="530"/>
    <cellStyle name="标题 1 7" xfId="531"/>
    <cellStyle name="标题 1 8" xfId="532"/>
    <cellStyle name="标题 1 9" xfId="533"/>
    <cellStyle name="标题 10" xfId="534"/>
    <cellStyle name="标题 11" xfId="535"/>
    <cellStyle name="标题 12" xfId="536"/>
    <cellStyle name="标题 13" xfId="537"/>
    <cellStyle name="标题 14" xfId="538"/>
    <cellStyle name="标题 15" xfId="539"/>
    <cellStyle name="标题 16" xfId="540"/>
    <cellStyle name="标题 17" xfId="541"/>
    <cellStyle name="标题 18" xfId="542"/>
    <cellStyle name="标题 19" xfId="543"/>
    <cellStyle name="标题 2" xfId="544"/>
    <cellStyle name="标题 2 10" xfId="545"/>
    <cellStyle name="标题 2 11" xfId="546"/>
    <cellStyle name="标题 2 12" xfId="547"/>
    <cellStyle name="标题 2 13" xfId="548"/>
    <cellStyle name="标题 2 14" xfId="549"/>
    <cellStyle name="标题 2 15" xfId="550"/>
    <cellStyle name="标题 2 16" xfId="551"/>
    <cellStyle name="标题 2 17" xfId="552"/>
    <cellStyle name="标题 2 18" xfId="553"/>
    <cellStyle name="标题 2 19" xfId="554"/>
    <cellStyle name="标题 2 2" xfId="555"/>
    <cellStyle name="标题 2 20" xfId="556"/>
    <cellStyle name="标题 2 21" xfId="557"/>
    <cellStyle name="标题 2 22" xfId="558"/>
    <cellStyle name="标题 2 23" xfId="559"/>
    <cellStyle name="标题 2 24" xfId="560"/>
    <cellStyle name="标题 2 3" xfId="561"/>
    <cellStyle name="标题 2 4" xfId="562"/>
    <cellStyle name="标题 2 5" xfId="563"/>
    <cellStyle name="标题 2 6" xfId="564"/>
    <cellStyle name="标题 2 7" xfId="565"/>
    <cellStyle name="标题 2 8" xfId="566"/>
    <cellStyle name="标题 2 9" xfId="567"/>
    <cellStyle name="标题 20" xfId="568"/>
    <cellStyle name="标题 21" xfId="569"/>
    <cellStyle name="标题 22" xfId="570"/>
    <cellStyle name="标题 23" xfId="571"/>
    <cellStyle name="标题 24" xfId="572"/>
    <cellStyle name="标题 25" xfId="573"/>
    <cellStyle name="标题 26" xfId="574"/>
    <cellStyle name="标题 27" xfId="575"/>
    <cellStyle name="标题 3" xfId="576"/>
    <cellStyle name="标题 3 10" xfId="577"/>
    <cellStyle name="标题 3 11" xfId="578"/>
    <cellStyle name="标题 3 12" xfId="579"/>
    <cellStyle name="标题 3 13" xfId="580"/>
    <cellStyle name="标题 3 14" xfId="581"/>
    <cellStyle name="标题 3 15" xfId="582"/>
    <cellStyle name="标题 3 16" xfId="583"/>
    <cellStyle name="标题 3 17" xfId="584"/>
    <cellStyle name="标题 3 18" xfId="585"/>
    <cellStyle name="标题 3 19" xfId="586"/>
    <cellStyle name="标题 3 2" xfId="587"/>
    <cellStyle name="标题 3 20" xfId="588"/>
    <cellStyle name="标题 3 21" xfId="589"/>
    <cellStyle name="标题 3 22" xfId="590"/>
    <cellStyle name="标题 3 23" xfId="591"/>
    <cellStyle name="标题 3 24" xfId="592"/>
    <cellStyle name="标题 3 3" xfId="593"/>
    <cellStyle name="标题 3 4" xfId="594"/>
    <cellStyle name="标题 3 5" xfId="595"/>
    <cellStyle name="标题 3 6" xfId="596"/>
    <cellStyle name="标题 3 7" xfId="597"/>
    <cellStyle name="标题 3 8" xfId="598"/>
    <cellStyle name="标题 3 9" xfId="599"/>
    <cellStyle name="标题 4" xfId="600"/>
    <cellStyle name="标题 4 10" xfId="601"/>
    <cellStyle name="标题 4 11" xfId="602"/>
    <cellStyle name="标题 4 12" xfId="603"/>
    <cellStyle name="标题 4 13" xfId="604"/>
    <cellStyle name="标题 4 14" xfId="605"/>
    <cellStyle name="标题 4 15" xfId="606"/>
    <cellStyle name="标题 4 16" xfId="607"/>
    <cellStyle name="标题 4 17" xfId="608"/>
    <cellStyle name="标题 4 18" xfId="609"/>
    <cellStyle name="标题 4 19" xfId="610"/>
    <cellStyle name="标题 4 2" xfId="611"/>
    <cellStyle name="标题 4 20" xfId="612"/>
    <cellStyle name="标题 4 21" xfId="613"/>
    <cellStyle name="标题 4 22" xfId="614"/>
    <cellStyle name="标题 4 23" xfId="615"/>
    <cellStyle name="标题 4 24" xfId="616"/>
    <cellStyle name="标题 4 3" xfId="617"/>
    <cellStyle name="标题 4 4" xfId="618"/>
    <cellStyle name="标题 4 5" xfId="619"/>
    <cellStyle name="标题 4 6" xfId="620"/>
    <cellStyle name="标题 4 7" xfId="621"/>
    <cellStyle name="标题 4 8" xfId="622"/>
    <cellStyle name="标题 4 9" xfId="623"/>
    <cellStyle name="标题 5" xfId="624"/>
    <cellStyle name="标题 6" xfId="625"/>
    <cellStyle name="标题 7" xfId="626"/>
    <cellStyle name="标题 8" xfId="627"/>
    <cellStyle name="标题 9" xfId="628"/>
    <cellStyle name="差" xfId="629"/>
    <cellStyle name="差 10" xfId="630"/>
    <cellStyle name="差 11" xfId="631"/>
    <cellStyle name="差 12" xfId="632"/>
    <cellStyle name="差 13" xfId="633"/>
    <cellStyle name="差 14" xfId="634"/>
    <cellStyle name="差 15" xfId="635"/>
    <cellStyle name="差 16" xfId="636"/>
    <cellStyle name="差 17" xfId="637"/>
    <cellStyle name="差 18" xfId="638"/>
    <cellStyle name="差 19" xfId="639"/>
    <cellStyle name="差 2" xfId="640"/>
    <cellStyle name="差 20" xfId="641"/>
    <cellStyle name="差 21" xfId="642"/>
    <cellStyle name="差 22" xfId="643"/>
    <cellStyle name="差 23" xfId="644"/>
    <cellStyle name="差 24" xfId="645"/>
    <cellStyle name="差 3" xfId="646"/>
    <cellStyle name="差 4" xfId="647"/>
    <cellStyle name="差 5" xfId="648"/>
    <cellStyle name="差 6" xfId="649"/>
    <cellStyle name="差 7" xfId="650"/>
    <cellStyle name="差 8" xfId="651"/>
    <cellStyle name="差 9" xfId="652"/>
    <cellStyle name="差_（统计）2016年2月重点工业项目一览表" xfId="653"/>
    <cellStyle name="差_（统计）2016年2月重点工业项目一览表 2" xfId="654"/>
    <cellStyle name="差_2016.11 信息月报" xfId="655"/>
    <cellStyle name="差_2016.11 信息月报 2" xfId="656"/>
    <cellStyle name="差_2016.12 信息月报" xfId="657"/>
    <cellStyle name="差_2016.12 信息月报 2" xfId="658"/>
    <cellStyle name="差_201602乡镇税收" xfId="659"/>
    <cellStyle name="差_201602乡镇税收 2" xfId="660"/>
    <cellStyle name="差_2017.02 统计月报" xfId="661"/>
    <cellStyle name="差_2017.02 统计月报 2" xfId="662"/>
    <cellStyle name="差_2017年度前三个月计生报表" xfId="663"/>
    <cellStyle name="差_2017年度前三个月计生报表 2" xfId="664"/>
    <cellStyle name="差_2018.11统计月报" xfId="665"/>
    <cellStyle name="差_2018.11统计月报 2" xfId="666"/>
    <cellStyle name="差_Book1" xfId="667"/>
    <cellStyle name="差_Book1 2" xfId="668"/>
    <cellStyle name="差_StartUp" xfId="669"/>
    <cellStyle name="差_StartUp 2" xfId="670"/>
    <cellStyle name="差_StartUp 3" xfId="671"/>
    <cellStyle name="差_StartUp 4" xfId="672"/>
    <cellStyle name="差_StartUp 5" xfId="673"/>
    <cellStyle name="差_StartUp 6" xfId="674"/>
    <cellStyle name="差_StartUp 7" xfId="675"/>
    <cellStyle name="差_StartUp 8" xfId="676"/>
    <cellStyle name="差_StartUp 9" xfId="677"/>
    <cellStyle name="差_南安市各乡镇（街道、开发区）2018年1-11月招商引资情况" xfId="678"/>
    <cellStyle name="差_统计201811" xfId="679"/>
    <cellStyle name="差_统计201811 2" xfId="680"/>
    <cellStyle name="差_信息月报2016.6" xfId="681"/>
    <cellStyle name="差_信息月报2016.6 2" xfId="682"/>
    <cellStyle name="差_信息月报2016.9" xfId="683"/>
    <cellStyle name="差_信息月报2016.9 2" xfId="684"/>
    <cellStyle name="常规 10" xfId="685"/>
    <cellStyle name="常规 10 2" xfId="686"/>
    <cellStyle name="常规 10 2 2" xfId="687"/>
    <cellStyle name="常规 10 2 2 2" xfId="688"/>
    <cellStyle name="常规 10 2 2 2 2" xfId="689"/>
    <cellStyle name="常规 10 2 2 2 2 2" xfId="690"/>
    <cellStyle name="常规 10 2 2 2 3" xfId="691"/>
    <cellStyle name="常规 10 2 2 2_2016.11 信息月报" xfId="692"/>
    <cellStyle name="常规 10 2 2 3" xfId="693"/>
    <cellStyle name="常规 10 2 2 3 2" xfId="694"/>
    <cellStyle name="常规 10 2 2 4" xfId="695"/>
    <cellStyle name="常规 10 3" xfId="696"/>
    <cellStyle name="常规 10 3 3" xfId="697"/>
    <cellStyle name="常规 10 3 3 2" xfId="698"/>
    <cellStyle name="常规 10 3 3 2 2" xfId="699"/>
    <cellStyle name="常规 10 3 3 3" xfId="700"/>
    <cellStyle name="常规 10 4" xfId="701"/>
    <cellStyle name="常规 10 5" xfId="702"/>
    <cellStyle name="常规 10 6" xfId="703"/>
    <cellStyle name="常规 10_2016.11 信息月报" xfId="704"/>
    <cellStyle name="常规 11" xfId="705"/>
    <cellStyle name="常规 11 2" xfId="706"/>
    <cellStyle name="常规 11 3" xfId="707"/>
    <cellStyle name="常规 11 4" xfId="708"/>
    <cellStyle name="常规 12" xfId="709"/>
    <cellStyle name="常规 12 2" xfId="710"/>
    <cellStyle name="常规 12 2 2" xfId="711"/>
    <cellStyle name="常规 12 3" xfId="712"/>
    <cellStyle name="常规 12 4" xfId="713"/>
    <cellStyle name="常规 13" xfId="714"/>
    <cellStyle name="常规 13 2" xfId="715"/>
    <cellStyle name="常规 13 2 2" xfId="716"/>
    <cellStyle name="常规 13 3" xfId="717"/>
    <cellStyle name="常规 13 4" xfId="718"/>
    <cellStyle name="常规 14" xfId="719"/>
    <cellStyle name="常规 14 2" xfId="720"/>
    <cellStyle name="常规 14 2 2" xfId="721"/>
    <cellStyle name="常规 14 3" xfId="722"/>
    <cellStyle name="常规 14 4" xfId="723"/>
    <cellStyle name="常规 15" xfId="724"/>
    <cellStyle name="常规 15 2" xfId="725"/>
    <cellStyle name="常规 15 2 2" xfId="726"/>
    <cellStyle name="常规 15 3" xfId="727"/>
    <cellStyle name="常规 15 4" xfId="728"/>
    <cellStyle name="常规 16" xfId="729"/>
    <cellStyle name="常规 16 2" xfId="730"/>
    <cellStyle name="常规 17" xfId="731"/>
    <cellStyle name="常规 18" xfId="732"/>
    <cellStyle name="常规 19" xfId="733"/>
    <cellStyle name="常规 2" xfId="734"/>
    <cellStyle name="常规 2 2" xfId="735"/>
    <cellStyle name="常规 2 2 2" xfId="736"/>
    <cellStyle name="常规 2 3" xfId="737"/>
    <cellStyle name="常规 2 4" xfId="738"/>
    <cellStyle name="常规 2 5" xfId="739"/>
    <cellStyle name="常规 2 6" xfId="740"/>
    <cellStyle name="常规 2 7" xfId="741"/>
    <cellStyle name="常规 20" xfId="742"/>
    <cellStyle name="常规 21" xfId="743"/>
    <cellStyle name="常规 22" xfId="744"/>
    <cellStyle name="常规 22 2" xfId="745"/>
    <cellStyle name="常规 22 2 2" xfId="746"/>
    <cellStyle name="常规 22 3" xfId="747"/>
    <cellStyle name="常规 22 4" xfId="748"/>
    <cellStyle name="常规 23" xfId="749"/>
    <cellStyle name="常规 24" xfId="750"/>
    <cellStyle name="常规 25" xfId="751"/>
    <cellStyle name="常规 26" xfId="752"/>
    <cellStyle name="常规 27" xfId="753"/>
    <cellStyle name="常规 28" xfId="754"/>
    <cellStyle name="常规 28 2" xfId="755"/>
    <cellStyle name="常规 28 3" xfId="756"/>
    <cellStyle name="常规 28 4" xfId="757"/>
    <cellStyle name="常规 29" xfId="758"/>
    <cellStyle name="常规 3" xfId="759"/>
    <cellStyle name="常规 3 2" xfId="760"/>
    <cellStyle name="常规 3 3" xfId="761"/>
    <cellStyle name="常规 3 4" xfId="762"/>
    <cellStyle name="常规 30" xfId="763"/>
    <cellStyle name="常规 31" xfId="764"/>
    <cellStyle name="常规 32" xfId="765"/>
    <cellStyle name="常规 33" xfId="766"/>
    <cellStyle name="常规 34" xfId="767"/>
    <cellStyle name="常规 35" xfId="768"/>
    <cellStyle name="常规 36" xfId="769"/>
    <cellStyle name="常规 37" xfId="770"/>
    <cellStyle name="常规 38" xfId="771"/>
    <cellStyle name="常规 39" xfId="772"/>
    <cellStyle name="常规 4" xfId="773"/>
    <cellStyle name="常规 4 2" xfId="774"/>
    <cellStyle name="常规 4 3" xfId="775"/>
    <cellStyle name="常规 4 4" xfId="776"/>
    <cellStyle name="常规 40" xfId="777"/>
    <cellStyle name="常规 41" xfId="778"/>
    <cellStyle name="常规 42" xfId="779"/>
    <cellStyle name="常规 43" xfId="780"/>
    <cellStyle name="常规 44" xfId="781"/>
    <cellStyle name="常规 45" xfId="782"/>
    <cellStyle name="常规 46" xfId="783"/>
    <cellStyle name="常规 47" xfId="784"/>
    <cellStyle name="常规 48" xfId="785"/>
    <cellStyle name="常规 5" xfId="786"/>
    <cellStyle name="常规 5 2" xfId="787"/>
    <cellStyle name="常规 5 3" xfId="788"/>
    <cellStyle name="常规 5 4" xfId="789"/>
    <cellStyle name="常规 6" xfId="790"/>
    <cellStyle name="常规 6 2" xfId="791"/>
    <cellStyle name="常规 6 2 2" xfId="792"/>
    <cellStyle name="常规 6 3" xfId="793"/>
    <cellStyle name="常规 6 4" xfId="794"/>
    <cellStyle name="常规 7" xfId="795"/>
    <cellStyle name="常规 7 2" xfId="796"/>
    <cellStyle name="常规 7 2 2" xfId="797"/>
    <cellStyle name="常规 7 3" xfId="798"/>
    <cellStyle name="常规 7 4" xfId="799"/>
    <cellStyle name="常规 8" xfId="800"/>
    <cellStyle name="常规 8 2" xfId="801"/>
    <cellStyle name="常规 8 2 2" xfId="802"/>
    <cellStyle name="常规 8 3" xfId="803"/>
    <cellStyle name="常规 8 4" xfId="804"/>
    <cellStyle name="常规 9" xfId="805"/>
    <cellStyle name="常规 9 2" xfId="806"/>
    <cellStyle name="常规 9 2 2" xfId="807"/>
    <cellStyle name="常规 9 2 2 2" xfId="808"/>
    <cellStyle name="常规 9 2 3" xfId="809"/>
    <cellStyle name="常规 9 3" xfId="810"/>
    <cellStyle name="常规 9 4" xfId="811"/>
    <cellStyle name="常规 9 5" xfId="812"/>
    <cellStyle name="常规 9 9" xfId="813"/>
    <cellStyle name="常规 9 9 2" xfId="814"/>
    <cellStyle name="常规 9 9 2 2" xfId="815"/>
    <cellStyle name="常规 9 9 3" xfId="816"/>
    <cellStyle name="常规 9_2016.11 信息月报" xfId="817"/>
    <cellStyle name="常规_2010各县供电情况" xfId="818"/>
    <cellStyle name="常规_2010各县供电情况 2" xfId="819"/>
    <cellStyle name="常规_2010各县供电情况 3" xfId="820"/>
    <cellStyle name="常规_201602乡镇税收" xfId="821"/>
    <cellStyle name="常规_Book1_1" xfId="822"/>
    <cellStyle name="常规_Sheet1" xfId="823"/>
    <cellStyle name="常规_Sheet1_Sheet1_南安市各乡镇（街道、开发区）2018年1-11月招商引资情况" xfId="824"/>
    <cellStyle name="常规_Sheet2" xfId="825"/>
    <cellStyle name="常规_Sheet2_1" xfId="826"/>
    <cellStyle name="常规_Sheet3" xfId="827"/>
    <cellStyle name="常规_统计局报表1007" xfId="828"/>
    <cellStyle name="常规_镇供电_10" xfId="829"/>
    <cellStyle name="常规_镇供电_11" xfId="830"/>
    <cellStyle name="常规_镇供电_8" xfId="831"/>
    <cellStyle name="常规_镇供电_9" xfId="832"/>
    <cellStyle name="常规_镇税收" xfId="833"/>
    <cellStyle name="Hyperlink" xfId="834"/>
    <cellStyle name="好" xfId="835"/>
    <cellStyle name="好 10" xfId="836"/>
    <cellStyle name="好 11" xfId="837"/>
    <cellStyle name="好 12" xfId="838"/>
    <cellStyle name="好 13" xfId="839"/>
    <cellStyle name="好 14" xfId="840"/>
    <cellStyle name="好 15" xfId="841"/>
    <cellStyle name="好 16" xfId="842"/>
    <cellStyle name="好 17" xfId="843"/>
    <cellStyle name="好 18" xfId="844"/>
    <cellStyle name="好 19" xfId="845"/>
    <cellStyle name="好 2" xfId="846"/>
    <cellStyle name="好 20" xfId="847"/>
    <cellStyle name="好 21" xfId="848"/>
    <cellStyle name="好 22" xfId="849"/>
    <cellStyle name="好 23" xfId="850"/>
    <cellStyle name="好 24" xfId="851"/>
    <cellStyle name="好 3" xfId="852"/>
    <cellStyle name="好 4" xfId="853"/>
    <cellStyle name="好 5" xfId="854"/>
    <cellStyle name="好 6" xfId="855"/>
    <cellStyle name="好 7" xfId="856"/>
    <cellStyle name="好 8" xfId="857"/>
    <cellStyle name="好 9" xfId="858"/>
    <cellStyle name="好_（统计）2016年2月重点工业项目一览表" xfId="859"/>
    <cellStyle name="好_（统计）2016年2月重点工业项目一览表 2" xfId="860"/>
    <cellStyle name="好_2016.11 信息月报" xfId="861"/>
    <cellStyle name="好_2016.11 信息月报 2" xfId="862"/>
    <cellStyle name="好_2016.12 信息月报" xfId="863"/>
    <cellStyle name="好_2016.12 信息月报 2" xfId="864"/>
    <cellStyle name="好_201602乡镇税收" xfId="865"/>
    <cellStyle name="好_201602乡镇税收 2" xfId="866"/>
    <cellStyle name="好_2017.02 统计月报" xfId="867"/>
    <cellStyle name="好_2017.02 统计月报 2" xfId="868"/>
    <cellStyle name="好_2017年度前三个月计生报表" xfId="869"/>
    <cellStyle name="好_2017年度前三个月计生报表 2" xfId="870"/>
    <cellStyle name="好_2018.11统计月报" xfId="871"/>
    <cellStyle name="好_2018.11统计月报 2" xfId="872"/>
    <cellStyle name="好_Book1" xfId="873"/>
    <cellStyle name="好_Book1 2" xfId="874"/>
    <cellStyle name="好_StartUp" xfId="875"/>
    <cellStyle name="好_StartUp 2" xfId="876"/>
    <cellStyle name="好_StartUp 3" xfId="877"/>
    <cellStyle name="好_StartUp 4" xfId="878"/>
    <cellStyle name="好_StartUp 5" xfId="879"/>
    <cellStyle name="好_StartUp 6" xfId="880"/>
    <cellStyle name="好_StartUp 7" xfId="881"/>
    <cellStyle name="好_StartUp 8" xfId="882"/>
    <cellStyle name="好_StartUp 9" xfId="883"/>
    <cellStyle name="好_南安市各乡镇（街道、开发区）2018年1-11月招商引资情况" xfId="884"/>
    <cellStyle name="好_统计201811" xfId="885"/>
    <cellStyle name="好_统计201811 2" xfId="886"/>
    <cellStyle name="好_信息月报2016.6" xfId="887"/>
    <cellStyle name="好_信息月报2016.6 2" xfId="888"/>
    <cellStyle name="好_信息月报2016.9" xfId="889"/>
    <cellStyle name="好_信息月报2016.9 2" xfId="890"/>
    <cellStyle name="汇总" xfId="891"/>
    <cellStyle name="汇总 10" xfId="892"/>
    <cellStyle name="汇总 11" xfId="893"/>
    <cellStyle name="汇总 12" xfId="894"/>
    <cellStyle name="汇总 13" xfId="895"/>
    <cellStyle name="汇总 14" xfId="896"/>
    <cellStyle name="汇总 15" xfId="897"/>
    <cellStyle name="汇总 16" xfId="898"/>
    <cellStyle name="汇总 17" xfId="899"/>
    <cellStyle name="汇总 18" xfId="900"/>
    <cellStyle name="汇总 19" xfId="901"/>
    <cellStyle name="汇总 2" xfId="902"/>
    <cellStyle name="汇总 20" xfId="903"/>
    <cellStyle name="汇总 21" xfId="904"/>
    <cellStyle name="汇总 22" xfId="905"/>
    <cellStyle name="汇总 23" xfId="906"/>
    <cellStyle name="汇总 24" xfId="907"/>
    <cellStyle name="汇总 3" xfId="908"/>
    <cellStyle name="汇总 4" xfId="909"/>
    <cellStyle name="汇总 5" xfId="910"/>
    <cellStyle name="汇总 6" xfId="911"/>
    <cellStyle name="汇总 7" xfId="912"/>
    <cellStyle name="汇总 8" xfId="913"/>
    <cellStyle name="汇总 9" xfId="914"/>
    <cellStyle name="Currency" xfId="915"/>
    <cellStyle name="Currency [0]" xfId="916"/>
    <cellStyle name="货币_201602乡镇税收" xfId="917"/>
    <cellStyle name="货币_2016年2月分乡镇固投" xfId="918"/>
    <cellStyle name="计算" xfId="919"/>
    <cellStyle name="计算 10" xfId="920"/>
    <cellStyle name="计算 11" xfId="921"/>
    <cellStyle name="计算 12" xfId="922"/>
    <cellStyle name="计算 13" xfId="923"/>
    <cellStyle name="计算 14" xfId="924"/>
    <cellStyle name="计算 15" xfId="925"/>
    <cellStyle name="计算 16" xfId="926"/>
    <cellStyle name="计算 17" xfId="927"/>
    <cellStyle name="计算 18" xfId="928"/>
    <cellStyle name="计算 19" xfId="929"/>
    <cellStyle name="计算 2" xfId="930"/>
    <cellStyle name="计算 20" xfId="931"/>
    <cellStyle name="计算 21" xfId="932"/>
    <cellStyle name="计算 22" xfId="933"/>
    <cellStyle name="计算 23" xfId="934"/>
    <cellStyle name="计算 24" xfId="935"/>
    <cellStyle name="计算 3" xfId="936"/>
    <cellStyle name="计算 4" xfId="937"/>
    <cellStyle name="计算 5" xfId="938"/>
    <cellStyle name="计算 6" xfId="939"/>
    <cellStyle name="计算 7" xfId="940"/>
    <cellStyle name="计算 8" xfId="941"/>
    <cellStyle name="计算 9" xfId="942"/>
    <cellStyle name="检查单元格" xfId="943"/>
    <cellStyle name="检查单元格 10" xfId="944"/>
    <cellStyle name="检查单元格 11" xfId="945"/>
    <cellStyle name="检查单元格 12" xfId="946"/>
    <cellStyle name="检查单元格 13" xfId="947"/>
    <cellStyle name="检查单元格 14" xfId="948"/>
    <cellStyle name="检查单元格 15" xfId="949"/>
    <cellStyle name="检查单元格 16" xfId="950"/>
    <cellStyle name="检查单元格 17" xfId="951"/>
    <cellStyle name="检查单元格 18" xfId="952"/>
    <cellStyle name="检查单元格 19" xfId="953"/>
    <cellStyle name="检查单元格 2" xfId="954"/>
    <cellStyle name="检查单元格 20" xfId="955"/>
    <cellStyle name="检查单元格 21" xfId="956"/>
    <cellStyle name="检查单元格 22" xfId="957"/>
    <cellStyle name="检查单元格 23" xfId="958"/>
    <cellStyle name="检查单元格 24" xfId="959"/>
    <cellStyle name="检查单元格 3" xfId="960"/>
    <cellStyle name="检查单元格 4" xfId="961"/>
    <cellStyle name="检查单元格 5" xfId="962"/>
    <cellStyle name="检查单元格 6" xfId="963"/>
    <cellStyle name="检查单元格 7" xfId="964"/>
    <cellStyle name="检查单元格 8" xfId="965"/>
    <cellStyle name="检查单元格 9" xfId="966"/>
    <cellStyle name="解释性文本" xfId="967"/>
    <cellStyle name="解释性文本 10" xfId="968"/>
    <cellStyle name="解释性文本 11" xfId="969"/>
    <cellStyle name="解释性文本 12" xfId="970"/>
    <cellStyle name="解释性文本 13" xfId="971"/>
    <cellStyle name="解释性文本 14" xfId="972"/>
    <cellStyle name="解释性文本 15" xfId="973"/>
    <cellStyle name="解释性文本 16" xfId="974"/>
    <cellStyle name="解释性文本 17" xfId="975"/>
    <cellStyle name="解释性文本 18" xfId="976"/>
    <cellStyle name="解释性文本 19" xfId="977"/>
    <cellStyle name="解释性文本 2" xfId="978"/>
    <cellStyle name="解释性文本 20" xfId="979"/>
    <cellStyle name="解释性文本 21" xfId="980"/>
    <cellStyle name="解释性文本 22" xfId="981"/>
    <cellStyle name="解释性文本 23" xfId="982"/>
    <cellStyle name="解释性文本 24" xfId="983"/>
    <cellStyle name="解释性文本 3" xfId="984"/>
    <cellStyle name="解释性文本 4" xfId="985"/>
    <cellStyle name="解释性文本 5" xfId="986"/>
    <cellStyle name="解释性文本 6" xfId="987"/>
    <cellStyle name="解释性文本 7" xfId="988"/>
    <cellStyle name="解释性文本 8" xfId="989"/>
    <cellStyle name="解释性文本 9" xfId="990"/>
    <cellStyle name="警告文本" xfId="991"/>
    <cellStyle name="警告文本 10" xfId="992"/>
    <cellStyle name="警告文本 11" xfId="993"/>
    <cellStyle name="警告文本 12" xfId="994"/>
    <cellStyle name="警告文本 13" xfId="995"/>
    <cellStyle name="警告文本 14" xfId="996"/>
    <cellStyle name="警告文本 15" xfId="997"/>
    <cellStyle name="警告文本 16" xfId="998"/>
    <cellStyle name="警告文本 17" xfId="999"/>
    <cellStyle name="警告文本 18" xfId="1000"/>
    <cellStyle name="警告文本 19" xfId="1001"/>
    <cellStyle name="警告文本 2" xfId="1002"/>
    <cellStyle name="警告文本 20" xfId="1003"/>
    <cellStyle name="警告文本 21" xfId="1004"/>
    <cellStyle name="警告文本 22" xfId="1005"/>
    <cellStyle name="警告文本 23" xfId="1006"/>
    <cellStyle name="警告文本 24" xfId="1007"/>
    <cellStyle name="警告文本 3" xfId="1008"/>
    <cellStyle name="警告文本 4" xfId="1009"/>
    <cellStyle name="警告文本 5" xfId="1010"/>
    <cellStyle name="警告文本 6" xfId="1011"/>
    <cellStyle name="警告文本 7" xfId="1012"/>
    <cellStyle name="警告文本 8" xfId="1013"/>
    <cellStyle name="警告文本 9" xfId="1014"/>
    <cellStyle name="链接单元格" xfId="1015"/>
    <cellStyle name="链接单元格 10" xfId="1016"/>
    <cellStyle name="链接单元格 11" xfId="1017"/>
    <cellStyle name="链接单元格 12" xfId="1018"/>
    <cellStyle name="链接单元格 13" xfId="1019"/>
    <cellStyle name="链接单元格 14" xfId="1020"/>
    <cellStyle name="链接单元格 15" xfId="1021"/>
    <cellStyle name="链接单元格 16" xfId="1022"/>
    <cellStyle name="链接单元格 17" xfId="1023"/>
    <cellStyle name="链接单元格 18" xfId="1024"/>
    <cellStyle name="链接单元格 19" xfId="1025"/>
    <cellStyle name="链接单元格 2" xfId="1026"/>
    <cellStyle name="链接单元格 20" xfId="1027"/>
    <cellStyle name="链接单元格 21" xfId="1028"/>
    <cellStyle name="链接单元格 22" xfId="1029"/>
    <cellStyle name="链接单元格 23" xfId="1030"/>
    <cellStyle name="链接单元格 24" xfId="1031"/>
    <cellStyle name="链接单元格 3" xfId="1032"/>
    <cellStyle name="链接单元格 4" xfId="1033"/>
    <cellStyle name="链接单元格 5" xfId="1034"/>
    <cellStyle name="链接单元格 6" xfId="1035"/>
    <cellStyle name="链接单元格 7" xfId="1036"/>
    <cellStyle name="链接单元格 8" xfId="1037"/>
    <cellStyle name="链接单元格 9" xfId="1038"/>
    <cellStyle name="霓付 [0]_97MBO" xfId="1039"/>
    <cellStyle name="霓付_97MBO" xfId="1040"/>
    <cellStyle name="烹拳 [0]_97MBO" xfId="1041"/>
    <cellStyle name="烹拳_97MBO" xfId="1042"/>
    <cellStyle name="普通_ 白土" xfId="1043"/>
    <cellStyle name="千分位[0]_ 白土" xfId="1044"/>
    <cellStyle name="千分位_ 白土" xfId="1045"/>
    <cellStyle name="千位[0]_laroux" xfId="1046"/>
    <cellStyle name="千位_laroux" xfId="1047"/>
    <cellStyle name="Comma" xfId="1048"/>
    <cellStyle name="Comma [0]" xfId="1049"/>
    <cellStyle name="钎霖_laroux" xfId="1050"/>
    <cellStyle name="强调文字颜色 1" xfId="1051"/>
    <cellStyle name="强调文字颜色 1 10" xfId="1052"/>
    <cellStyle name="强调文字颜色 1 11" xfId="1053"/>
    <cellStyle name="强调文字颜色 1 12" xfId="1054"/>
    <cellStyle name="强调文字颜色 1 13" xfId="1055"/>
    <cellStyle name="强调文字颜色 1 14" xfId="1056"/>
    <cellStyle name="强调文字颜色 1 15" xfId="1057"/>
    <cellStyle name="强调文字颜色 1 16" xfId="1058"/>
    <cellStyle name="强调文字颜色 1 17" xfId="1059"/>
    <cellStyle name="强调文字颜色 1 18" xfId="1060"/>
    <cellStyle name="强调文字颜色 1 19" xfId="1061"/>
    <cellStyle name="强调文字颜色 1 2" xfId="1062"/>
    <cellStyle name="强调文字颜色 1 20" xfId="1063"/>
    <cellStyle name="强调文字颜色 1 21" xfId="1064"/>
    <cellStyle name="强调文字颜色 1 22" xfId="1065"/>
    <cellStyle name="强调文字颜色 1 23" xfId="1066"/>
    <cellStyle name="强调文字颜色 1 24" xfId="1067"/>
    <cellStyle name="强调文字颜色 1 3" xfId="1068"/>
    <cellStyle name="强调文字颜色 1 4" xfId="1069"/>
    <cellStyle name="强调文字颜色 1 5" xfId="1070"/>
    <cellStyle name="强调文字颜色 1 6" xfId="1071"/>
    <cellStyle name="强调文字颜色 1 7" xfId="1072"/>
    <cellStyle name="强调文字颜色 1 8" xfId="1073"/>
    <cellStyle name="强调文字颜色 1 9" xfId="1074"/>
    <cellStyle name="强调文字颜色 2" xfId="1075"/>
    <cellStyle name="强调文字颜色 2 10" xfId="1076"/>
    <cellStyle name="强调文字颜色 2 11" xfId="1077"/>
    <cellStyle name="强调文字颜色 2 12" xfId="1078"/>
    <cellStyle name="强调文字颜色 2 13" xfId="1079"/>
    <cellStyle name="强调文字颜色 2 14" xfId="1080"/>
    <cellStyle name="强调文字颜色 2 15" xfId="1081"/>
    <cellStyle name="强调文字颜色 2 16" xfId="1082"/>
    <cellStyle name="强调文字颜色 2 17" xfId="1083"/>
    <cellStyle name="强调文字颜色 2 18" xfId="1084"/>
    <cellStyle name="强调文字颜色 2 19" xfId="1085"/>
    <cellStyle name="强调文字颜色 2 2" xfId="1086"/>
    <cellStyle name="强调文字颜色 2 20" xfId="1087"/>
    <cellStyle name="强调文字颜色 2 21" xfId="1088"/>
    <cellStyle name="强调文字颜色 2 22" xfId="1089"/>
    <cellStyle name="强调文字颜色 2 23" xfId="1090"/>
    <cellStyle name="强调文字颜色 2 24" xfId="1091"/>
    <cellStyle name="强调文字颜色 2 3" xfId="1092"/>
    <cellStyle name="强调文字颜色 2 4" xfId="1093"/>
    <cellStyle name="强调文字颜色 2 5" xfId="1094"/>
    <cellStyle name="强调文字颜色 2 6" xfId="1095"/>
    <cellStyle name="强调文字颜色 2 7" xfId="1096"/>
    <cellStyle name="强调文字颜色 2 8" xfId="1097"/>
    <cellStyle name="强调文字颜色 2 9" xfId="1098"/>
    <cellStyle name="强调文字颜色 3" xfId="1099"/>
    <cellStyle name="强调文字颜色 3 10" xfId="1100"/>
    <cellStyle name="强调文字颜色 3 11" xfId="1101"/>
    <cellStyle name="强调文字颜色 3 12" xfId="1102"/>
    <cellStyle name="强调文字颜色 3 13" xfId="1103"/>
    <cellStyle name="强调文字颜色 3 14" xfId="1104"/>
    <cellStyle name="强调文字颜色 3 15" xfId="1105"/>
    <cellStyle name="强调文字颜色 3 16" xfId="1106"/>
    <cellStyle name="强调文字颜色 3 17" xfId="1107"/>
    <cellStyle name="强调文字颜色 3 18" xfId="1108"/>
    <cellStyle name="强调文字颜色 3 19" xfId="1109"/>
    <cellStyle name="强调文字颜色 3 2" xfId="1110"/>
    <cellStyle name="强调文字颜色 3 20" xfId="1111"/>
    <cellStyle name="强调文字颜色 3 21" xfId="1112"/>
    <cellStyle name="强调文字颜色 3 22" xfId="1113"/>
    <cellStyle name="强调文字颜色 3 23" xfId="1114"/>
    <cellStyle name="强调文字颜色 3 24" xfId="1115"/>
    <cellStyle name="强调文字颜色 3 3" xfId="1116"/>
    <cellStyle name="强调文字颜色 3 4" xfId="1117"/>
    <cellStyle name="强调文字颜色 3 5" xfId="1118"/>
    <cellStyle name="强调文字颜色 3 6" xfId="1119"/>
    <cellStyle name="强调文字颜色 3 7" xfId="1120"/>
    <cellStyle name="强调文字颜色 3 8" xfId="1121"/>
    <cellStyle name="强调文字颜色 3 9" xfId="1122"/>
    <cellStyle name="强调文字颜色 4" xfId="1123"/>
    <cellStyle name="强调文字颜色 4 10" xfId="1124"/>
    <cellStyle name="强调文字颜色 4 11" xfId="1125"/>
    <cellStyle name="强调文字颜色 4 12" xfId="1126"/>
    <cellStyle name="强调文字颜色 4 13" xfId="1127"/>
    <cellStyle name="强调文字颜色 4 14" xfId="1128"/>
    <cellStyle name="强调文字颜色 4 15" xfId="1129"/>
    <cellStyle name="强调文字颜色 4 16" xfId="1130"/>
    <cellStyle name="强调文字颜色 4 17" xfId="1131"/>
    <cellStyle name="强调文字颜色 4 18" xfId="1132"/>
    <cellStyle name="强调文字颜色 4 19" xfId="1133"/>
    <cellStyle name="强调文字颜色 4 2" xfId="1134"/>
    <cellStyle name="强调文字颜色 4 20" xfId="1135"/>
    <cellStyle name="强调文字颜色 4 21" xfId="1136"/>
    <cellStyle name="强调文字颜色 4 22" xfId="1137"/>
    <cellStyle name="强调文字颜色 4 23" xfId="1138"/>
    <cellStyle name="强调文字颜色 4 24" xfId="1139"/>
    <cellStyle name="强调文字颜色 4 3" xfId="1140"/>
    <cellStyle name="强调文字颜色 4 4" xfId="1141"/>
    <cellStyle name="强调文字颜色 4 5" xfId="1142"/>
    <cellStyle name="强调文字颜色 4 6" xfId="1143"/>
    <cellStyle name="强调文字颜色 4 7" xfId="1144"/>
    <cellStyle name="强调文字颜色 4 8" xfId="1145"/>
    <cellStyle name="强调文字颜色 4 9" xfId="1146"/>
    <cellStyle name="强调文字颜色 5" xfId="1147"/>
    <cellStyle name="强调文字颜色 5 10" xfId="1148"/>
    <cellStyle name="强调文字颜色 5 11" xfId="1149"/>
    <cellStyle name="强调文字颜色 5 12" xfId="1150"/>
    <cellStyle name="强调文字颜色 5 13" xfId="1151"/>
    <cellStyle name="强调文字颜色 5 14" xfId="1152"/>
    <cellStyle name="强调文字颜色 5 15" xfId="1153"/>
    <cellStyle name="强调文字颜色 5 16" xfId="1154"/>
    <cellStyle name="强调文字颜色 5 17" xfId="1155"/>
    <cellStyle name="强调文字颜色 5 18" xfId="1156"/>
    <cellStyle name="强调文字颜色 5 19" xfId="1157"/>
    <cellStyle name="强调文字颜色 5 2" xfId="1158"/>
    <cellStyle name="强调文字颜色 5 20" xfId="1159"/>
    <cellStyle name="强调文字颜色 5 21" xfId="1160"/>
    <cellStyle name="强调文字颜色 5 22" xfId="1161"/>
    <cellStyle name="强调文字颜色 5 23" xfId="1162"/>
    <cellStyle name="强调文字颜色 5 24" xfId="1163"/>
    <cellStyle name="强调文字颜色 5 3" xfId="1164"/>
    <cellStyle name="强调文字颜色 5 4" xfId="1165"/>
    <cellStyle name="强调文字颜色 5 5" xfId="1166"/>
    <cellStyle name="强调文字颜色 5 6" xfId="1167"/>
    <cellStyle name="强调文字颜色 5 7" xfId="1168"/>
    <cellStyle name="强调文字颜色 5 8" xfId="1169"/>
    <cellStyle name="强调文字颜色 5 9" xfId="1170"/>
    <cellStyle name="强调文字颜色 6" xfId="1171"/>
    <cellStyle name="强调文字颜色 6 10" xfId="1172"/>
    <cellStyle name="强调文字颜色 6 11" xfId="1173"/>
    <cellStyle name="强调文字颜色 6 12" xfId="1174"/>
    <cellStyle name="强调文字颜色 6 13" xfId="1175"/>
    <cellStyle name="强调文字颜色 6 14" xfId="1176"/>
    <cellStyle name="强调文字颜色 6 15" xfId="1177"/>
    <cellStyle name="强调文字颜色 6 16" xfId="1178"/>
    <cellStyle name="强调文字颜色 6 17" xfId="1179"/>
    <cellStyle name="强调文字颜色 6 18" xfId="1180"/>
    <cellStyle name="强调文字颜色 6 19" xfId="1181"/>
    <cellStyle name="强调文字颜色 6 2" xfId="1182"/>
    <cellStyle name="强调文字颜色 6 20" xfId="1183"/>
    <cellStyle name="强调文字颜色 6 21" xfId="1184"/>
    <cellStyle name="强调文字颜色 6 22" xfId="1185"/>
    <cellStyle name="强调文字颜色 6 23" xfId="1186"/>
    <cellStyle name="强调文字颜色 6 24" xfId="1187"/>
    <cellStyle name="强调文字颜色 6 3" xfId="1188"/>
    <cellStyle name="强调文字颜色 6 4" xfId="1189"/>
    <cellStyle name="强调文字颜色 6 5" xfId="1190"/>
    <cellStyle name="强调文字颜色 6 6" xfId="1191"/>
    <cellStyle name="强调文字颜色 6 7" xfId="1192"/>
    <cellStyle name="强调文字颜色 6 8" xfId="1193"/>
    <cellStyle name="强调文字颜色 6 9" xfId="1194"/>
    <cellStyle name="适中" xfId="1195"/>
    <cellStyle name="适中 10" xfId="1196"/>
    <cellStyle name="适中 11" xfId="1197"/>
    <cellStyle name="适中 12" xfId="1198"/>
    <cellStyle name="适中 13" xfId="1199"/>
    <cellStyle name="适中 14" xfId="1200"/>
    <cellStyle name="适中 15" xfId="1201"/>
    <cellStyle name="适中 16" xfId="1202"/>
    <cellStyle name="适中 17" xfId="1203"/>
    <cellStyle name="适中 18" xfId="1204"/>
    <cellStyle name="适中 19" xfId="1205"/>
    <cellStyle name="适中 2" xfId="1206"/>
    <cellStyle name="适中 20" xfId="1207"/>
    <cellStyle name="适中 21" xfId="1208"/>
    <cellStyle name="适中 22" xfId="1209"/>
    <cellStyle name="适中 23" xfId="1210"/>
    <cellStyle name="适中 24" xfId="1211"/>
    <cellStyle name="适中 3" xfId="1212"/>
    <cellStyle name="适中 4" xfId="1213"/>
    <cellStyle name="适中 5" xfId="1214"/>
    <cellStyle name="适中 6" xfId="1215"/>
    <cellStyle name="适中 7" xfId="1216"/>
    <cellStyle name="适中 8" xfId="1217"/>
    <cellStyle name="适中 9" xfId="1218"/>
    <cellStyle name="输出" xfId="1219"/>
    <cellStyle name="输出 10" xfId="1220"/>
    <cellStyle name="输出 11" xfId="1221"/>
    <cellStyle name="输出 12" xfId="1222"/>
    <cellStyle name="输出 13" xfId="1223"/>
    <cellStyle name="输出 14" xfId="1224"/>
    <cellStyle name="输出 15" xfId="1225"/>
    <cellStyle name="输出 16" xfId="1226"/>
    <cellStyle name="输出 17" xfId="1227"/>
    <cellStyle name="输出 18" xfId="1228"/>
    <cellStyle name="输出 19" xfId="1229"/>
    <cellStyle name="输出 2" xfId="1230"/>
    <cellStyle name="输出 20" xfId="1231"/>
    <cellStyle name="输出 21" xfId="1232"/>
    <cellStyle name="输出 22" xfId="1233"/>
    <cellStyle name="输出 23" xfId="1234"/>
    <cellStyle name="输出 24" xfId="1235"/>
    <cellStyle name="输出 3" xfId="1236"/>
    <cellStyle name="输出 4" xfId="1237"/>
    <cellStyle name="输出 5" xfId="1238"/>
    <cellStyle name="输出 6" xfId="1239"/>
    <cellStyle name="输出 7" xfId="1240"/>
    <cellStyle name="输出 8" xfId="1241"/>
    <cellStyle name="输出 9" xfId="1242"/>
    <cellStyle name="输入" xfId="1243"/>
    <cellStyle name="输入 10" xfId="1244"/>
    <cellStyle name="输入 11" xfId="1245"/>
    <cellStyle name="输入 12" xfId="1246"/>
    <cellStyle name="输入 13" xfId="1247"/>
    <cellStyle name="输入 14" xfId="1248"/>
    <cellStyle name="输入 15" xfId="1249"/>
    <cellStyle name="输入 16" xfId="1250"/>
    <cellStyle name="输入 17" xfId="1251"/>
    <cellStyle name="输入 18" xfId="1252"/>
    <cellStyle name="输入 19" xfId="1253"/>
    <cellStyle name="输入 2" xfId="1254"/>
    <cellStyle name="输入 20" xfId="1255"/>
    <cellStyle name="输入 21" xfId="1256"/>
    <cellStyle name="输入 22" xfId="1257"/>
    <cellStyle name="输入 23" xfId="1258"/>
    <cellStyle name="输入 24" xfId="1259"/>
    <cellStyle name="输入 3" xfId="1260"/>
    <cellStyle name="输入 4" xfId="1261"/>
    <cellStyle name="输入 5" xfId="1262"/>
    <cellStyle name="输入 6" xfId="1263"/>
    <cellStyle name="输入 7" xfId="1264"/>
    <cellStyle name="输入 8" xfId="1265"/>
    <cellStyle name="输入 9" xfId="1266"/>
    <cellStyle name="样式 1" xfId="1267"/>
    <cellStyle name="Followed Hyperlink" xfId="1268"/>
    <cellStyle name="注释" xfId="1269"/>
    <cellStyle name="注释 10" xfId="1270"/>
    <cellStyle name="注释 11" xfId="1271"/>
    <cellStyle name="注释 12" xfId="1272"/>
    <cellStyle name="注释 13" xfId="1273"/>
    <cellStyle name="注释 14" xfId="1274"/>
    <cellStyle name="注释 15" xfId="1275"/>
    <cellStyle name="注释 16" xfId="1276"/>
    <cellStyle name="注释 17" xfId="1277"/>
    <cellStyle name="注释 18" xfId="1278"/>
    <cellStyle name="注释 19" xfId="1279"/>
    <cellStyle name="注释 2" xfId="1280"/>
    <cellStyle name="注释 20" xfId="1281"/>
    <cellStyle name="注释 21" xfId="1282"/>
    <cellStyle name="注释 22" xfId="1283"/>
    <cellStyle name="注释 23" xfId="1284"/>
    <cellStyle name="注释 24" xfId="1285"/>
    <cellStyle name="注释 3" xfId="1286"/>
    <cellStyle name="注释 4" xfId="1287"/>
    <cellStyle name="注释 5" xfId="1288"/>
    <cellStyle name="注释 6" xfId="1289"/>
    <cellStyle name="注释 7" xfId="1290"/>
    <cellStyle name="注释 8" xfId="1291"/>
    <cellStyle name="注释 9" xfId="1292"/>
    <cellStyle name="콤마 [0]_BOILER-CO1" xfId="1293"/>
    <cellStyle name="콤마_BOILER-CO1" xfId="1294"/>
    <cellStyle name="통화 [0]_BOILER-CO1" xfId="1295"/>
    <cellStyle name="통화_BOILER-CO1" xfId="1296"/>
    <cellStyle name="표준_0N-HANDLING " xfId="1297"/>
    <cellStyle name="표준_kc-elec system check list" xfId="12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zoomScale="70" zoomScaleNormal="70" zoomScaleSheetLayoutView="75" zoomScalePageLayoutView="0" workbookViewId="0" topLeftCell="A94">
      <selection activeCell="E105" sqref="E105"/>
    </sheetView>
  </sheetViews>
  <sheetFormatPr defaultColWidth="9.00390625" defaultRowHeight="14.25"/>
  <cols>
    <col min="1" max="1" width="51.50390625" style="126" customWidth="1"/>
    <col min="2" max="2" width="14.75390625" style="126" customWidth="1"/>
    <col min="3" max="3" width="21.625" style="164" customWidth="1"/>
    <col min="4" max="4" width="21.125" style="164" customWidth="1"/>
    <col min="5" max="6" width="15.875" style="125" bestFit="1" customWidth="1"/>
    <col min="7" max="16384" width="9.00390625" style="126" customWidth="1"/>
  </cols>
  <sheetData>
    <row r="1" spans="1:4" ht="49.5" customHeight="1">
      <c r="A1" s="308" t="s">
        <v>359</v>
      </c>
      <c r="B1" s="308"/>
      <c r="C1" s="308"/>
      <c r="D1" s="308"/>
    </row>
    <row r="2" spans="1:4" ht="19.5" customHeight="1">
      <c r="A2" s="312" t="s">
        <v>0</v>
      </c>
      <c r="B2" s="312"/>
      <c r="C2" s="312"/>
      <c r="D2" s="312"/>
    </row>
    <row r="3" spans="1:4" ht="49.5" customHeight="1">
      <c r="A3" s="127" t="s">
        <v>1</v>
      </c>
      <c r="B3" s="128" t="s">
        <v>2</v>
      </c>
      <c r="C3" s="129" t="s">
        <v>3</v>
      </c>
      <c r="D3" s="130" t="s">
        <v>4</v>
      </c>
    </row>
    <row r="4" spans="1:4" ht="49.5" customHeight="1">
      <c r="A4" s="131" t="s">
        <v>5</v>
      </c>
      <c r="B4" s="132" t="s">
        <v>6</v>
      </c>
      <c r="C4" s="133" t="s">
        <v>11</v>
      </c>
      <c r="D4" s="134" t="s">
        <v>11</v>
      </c>
    </row>
    <row r="5" spans="1:4" ht="49.5" customHeight="1">
      <c r="A5" s="131" t="s">
        <v>7</v>
      </c>
      <c r="B5" s="132" t="s">
        <v>6</v>
      </c>
      <c r="C5" s="133" t="s">
        <v>11</v>
      </c>
      <c r="D5" s="134" t="s">
        <v>11</v>
      </c>
    </row>
    <row r="6" spans="1:4" ht="49.5" customHeight="1">
      <c r="A6" s="17" t="s">
        <v>343</v>
      </c>
      <c r="B6" s="132" t="s">
        <v>6</v>
      </c>
      <c r="C6" s="133" t="s">
        <v>11</v>
      </c>
      <c r="D6" s="134" t="s">
        <v>11</v>
      </c>
    </row>
    <row r="7" spans="1:4" ht="49.5" customHeight="1">
      <c r="A7" s="17" t="s">
        <v>344</v>
      </c>
      <c r="B7" s="132" t="s">
        <v>6</v>
      </c>
      <c r="C7" s="133" t="s">
        <v>11</v>
      </c>
      <c r="D7" s="134" t="s">
        <v>11</v>
      </c>
    </row>
    <row r="8" spans="1:4" ht="49.5" customHeight="1">
      <c r="A8" s="17" t="s">
        <v>345</v>
      </c>
      <c r="B8" s="132" t="s">
        <v>6</v>
      </c>
      <c r="C8" s="133" t="s">
        <v>11</v>
      </c>
      <c r="D8" s="134" t="s">
        <v>11</v>
      </c>
    </row>
    <row r="9" spans="1:4" ht="49.5" customHeight="1">
      <c r="A9" s="131" t="s">
        <v>8</v>
      </c>
      <c r="B9" s="132" t="s">
        <v>6</v>
      </c>
      <c r="C9" s="133" t="s">
        <v>11</v>
      </c>
      <c r="D9" s="134" t="s">
        <v>11</v>
      </c>
    </row>
    <row r="10" spans="1:4" ht="49.5" customHeight="1">
      <c r="A10" s="131" t="s">
        <v>9</v>
      </c>
      <c r="B10" s="132" t="s">
        <v>6</v>
      </c>
      <c r="C10" s="196">
        <v>16960128</v>
      </c>
      <c r="D10" s="197">
        <v>7.6</v>
      </c>
    </row>
    <row r="11" spans="1:4" ht="49.5" customHeight="1">
      <c r="A11" s="131" t="s">
        <v>10</v>
      </c>
      <c r="B11" s="132" t="s">
        <v>6</v>
      </c>
      <c r="C11" s="133" t="s">
        <v>11</v>
      </c>
      <c r="D11" s="197">
        <v>15.6</v>
      </c>
    </row>
    <row r="12" spans="1:4" ht="49.5" customHeight="1">
      <c r="A12" s="131" t="s">
        <v>337</v>
      </c>
      <c r="B12" s="132" t="s">
        <v>6</v>
      </c>
      <c r="C12" s="133" t="s">
        <v>11</v>
      </c>
      <c r="D12" s="238" t="s">
        <v>366</v>
      </c>
    </row>
    <row r="13" spans="1:4" ht="49.5" customHeight="1">
      <c r="A13" s="131" t="s">
        <v>338</v>
      </c>
      <c r="B13" s="132" t="s">
        <v>6</v>
      </c>
      <c r="C13" s="133" t="s">
        <v>11</v>
      </c>
      <c r="D13" s="274" t="s">
        <v>378</v>
      </c>
    </row>
    <row r="14" spans="1:4" ht="49.5" customHeight="1">
      <c r="A14" s="131" t="s">
        <v>12</v>
      </c>
      <c r="B14" s="132" t="s">
        <v>6</v>
      </c>
      <c r="C14" s="196">
        <v>65079</v>
      </c>
      <c r="D14" s="198">
        <v>14.4</v>
      </c>
    </row>
    <row r="15" spans="1:4" ht="49.5" customHeight="1">
      <c r="A15" s="131" t="s">
        <v>13</v>
      </c>
      <c r="B15" s="132" t="s">
        <v>6</v>
      </c>
      <c r="C15" s="196">
        <v>3390032</v>
      </c>
      <c r="D15" s="197">
        <v>11.52564311</v>
      </c>
    </row>
    <row r="16" spans="1:4" ht="49.5" customHeight="1">
      <c r="A16" s="131" t="s">
        <v>14</v>
      </c>
      <c r="B16" s="132" t="s">
        <v>6</v>
      </c>
      <c r="C16" s="278">
        <v>648781</v>
      </c>
      <c r="D16" s="271">
        <v>10.8</v>
      </c>
    </row>
    <row r="17" spans="1:4" ht="49.5" customHeight="1">
      <c r="A17" s="131" t="s">
        <v>15</v>
      </c>
      <c r="B17" s="132" t="s">
        <v>6</v>
      </c>
      <c r="C17" s="278">
        <v>364421</v>
      </c>
      <c r="D17" s="271">
        <v>7.7</v>
      </c>
    </row>
    <row r="18" spans="1:4" ht="49.5" customHeight="1">
      <c r="A18" s="131" t="s">
        <v>16</v>
      </c>
      <c r="B18" s="132" t="s">
        <v>300</v>
      </c>
      <c r="C18" s="292">
        <v>58295</v>
      </c>
      <c r="D18" s="294">
        <v>-56.3</v>
      </c>
    </row>
    <row r="19" spans="1:4" ht="49.5" customHeight="1">
      <c r="A19" s="131" t="s">
        <v>18</v>
      </c>
      <c r="B19" s="132" t="s">
        <v>300</v>
      </c>
      <c r="C19" s="292">
        <v>19471</v>
      </c>
      <c r="D19" s="295" t="s">
        <v>381</v>
      </c>
    </row>
    <row r="20" spans="1:4" ht="87" customHeight="1">
      <c r="A20" s="307" t="s">
        <v>346</v>
      </c>
      <c r="B20" s="307"/>
      <c r="C20" s="307"/>
      <c r="D20" s="307"/>
    </row>
    <row r="21" spans="1:4" ht="30" customHeight="1">
      <c r="A21" s="313"/>
      <c r="B21" s="313"/>
      <c r="C21" s="313"/>
      <c r="D21" s="313"/>
    </row>
    <row r="22" spans="1:4" ht="49.5" customHeight="1">
      <c r="A22" s="308" t="s">
        <v>19</v>
      </c>
      <c r="B22" s="308"/>
      <c r="C22" s="308"/>
      <c r="D22" s="308"/>
    </row>
    <row r="23" spans="1:4" ht="19.5" customHeight="1">
      <c r="A23" s="312" t="s">
        <v>0</v>
      </c>
      <c r="B23" s="312"/>
      <c r="C23" s="312"/>
      <c r="D23" s="312"/>
    </row>
    <row r="24" spans="1:4" ht="49.5" customHeight="1">
      <c r="A24" s="127" t="s">
        <v>1</v>
      </c>
      <c r="B24" s="128" t="s">
        <v>2</v>
      </c>
      <c r="C24" s="129" t="s">
        <v>3</v>
      </c>
      <c r="D24" s="130" t="s">
        <v>4</v>
      </c>
    </row>
    <row r="25" spans="1:4" ht="49.5" customHeight="1">
      <c r="A25" s="131" t="s">
        <v>20</v>
      </c>
      <c r="B25" s="132" t="s">
        <v>17</v>
      </c>
      <c r="C25" s="133" t="s">
        <v>11</v>
      </c>
      <c r="D25" s="134" t="s">
        <v>11</v>
      </c>
    </row>
    <row r="26" spans="1:4" ht="49.5" customHeight="1">
      <c r="A26" s="131" t="s">
        <v>21</v>
      </c>
      <c r="B26" s="132" t="s">
        <v>22</v>
      </c>
      <c r="C26" s="272">
        <v>530395.8</v>
      </c>
      <c r="D26" s="273">
        <v>-0.1</v>
      </c>
    </row>
    <row r="27" spans="1:4" ht="49.5" customHeight="1">
      <c r="A27" s="137" t="s">
        <v>23</v>
      </c>
      <c r="B27" s="132" t="s">
        <v>22</v>
      </c>
      <c r="C27" s="272">
        <v>503228.4</v>
      </c>
      <c r="D27" s="273">
        <v>0.3</v>
      </c>
    </row>
    <row r="28" spans="1:4" ht="49.5" customHeight="1">
      <c r="A28" s="137" t="s">
        <v>24</v>
      </c>
      <c r="B28" s="132" t="s">
        <v>22</v>
      </c>
      <c r="C28" s="272">
        <v>27167.5</v>
      </c>
      <c r="D28" s="273">
        <v>-6</v>
      </c>
    </row>
    <row r="29" spans="1:4" ht="49.5" customHeight="1">
      <c r="A29" s="131" t="s">
        <v>25</v>
      </c>
      <c r="B29" s="132" t="s">
        <v>22</v>
      </c>
      <c r="C29" s="272">
        <v>340094.1</v>
      </c>
      <c r="D29" s="273">
        <v>0.4</v>
      </c>
    </row>
    <row r="30" spans="1:4" ht="49.5" customHeight="1">
      <c r="A30" s="131" t="s">
        <v>26</v>
      </c>
      <c r="B30" s="132" t="s">
        <v>27</v>
      </c>
      <c r="C30" s="272" t="s">
        <v>374</v>
      </c>
      <c r="D30" s="274" t="s">
        <v>375</v>
      </c>
    </row>
    <row r="31" spans="1:4" ht="49.5" customHeight="1">
      <c r="A31" s="17" t="s">
        <v>347</v>
      </c>
      <c r="B31" s="138" t="s">
        <v>27</v>
      </c>
      <c r="C31" s="272" t="s">
        <v>355</v>
      </c>
      <c r="D31" s="274" t="s">
        <v>376</v>
      </c>
    </row>
    <row r="32" spans="1:4" ht="49.5" customHeight="1">
      <c r="A32" s="131" t="s">
        <v>28</v>
      </c>
      <c r="B32" s="132" t="s">
        <v>6</v>
      </c>
      <c r="C32" s="275">
        <v>884652</v>
      </c>
      <c r="D32" s="273">
        <v>10</v>
      </c>
    </row>
    <row r="33" spans="1:4" ht="49.5" customHeight="1">
      <c r="A33" s="131" t="s">
        <v>29</v>
      </c>
      <c r="B33" s="132" t="s">
        <v>6</v>
      </c>
      <c r="C33" s="272">
        <v>16039.02</v>
      </c>
      <c r="D33" s="273">
        <v>-21.1</v>
      </c>
    </row>
    <row r="34" spans="1:4" ht="49.5" customHeight="1">
      <c r="A34" s="131" t="s">
        <v>30</v>
      </c>
      <c r="B34" s="132" t="s">
        <v>31</v>
      </c>
      <c r="C34" s="276">
        <v>101.9</v>
      </c>
      <c r="D34" s="277">
        <v>1.9</v>
      </c>
    </row>
    <row r="35" spans="1:4" ht="49.5" customHeight="1">
      <c r="A35" s="131" t="s">
        <v>32</v>
      </c>
      <c r="B35" s="132" t="s">
        <v>31</v>
      </c>
      <c r="C35" s="139"/>
      <c r="D35" s="135"/>
    </row>
    <row r="36" spans="1:4" ht="49.5" customHeight="1">
      <c r="A36" s="131" t="s">
        <v>33</v>
      </c>
      <c r="B36" s="132" t="s">
        <v>34</v>
      </c>
      <c r="C36" s="133" t="s">
        <v>11</v>
      </c>
      <c r="D36" s="134" t="s">
        <v>11</v>
      </c>
    </row>
    <row r="37" spans="1:4" ht="49.5" customHeight="1">
      <c r="A37" s="140" t="s">
        <v>35</v>
      </c>
      <c r="B37" s="132" t="s">
        <v>34</v>
      </c>
      <c r="C37" s="133" t="s">
        <v>11</v>
      </c>
      <c r="D37" s="134" t="s">
        <v>11</v>
      </c>
    </row>
    <row r="38" spans="1:4" ht="49.5" customHeight="1">
      <c r="A38" s="140" t="s">
        <v>36</v>
      </c>
      <c r="B38" s="132" t="s">
        <v>34</v>
      </c>
      <c r="C38" s="133" t="s">
        <v>11</v>
      </c>
      <c r="D38" s="134" t="s">
        <v>11</v>
      </c>
    </row>
    <row r="39" spans="1:4" ht="49.5" customHeight="1">
      <c r="A39" s="140" t="s">
        <v>37</v>
      </c>
      <c r="B39" s="132" t="s">
        <v>34</v>
      </c>
      <c r="C39" s="133" t="s">
        <v>11</v>
      </c>
      <c r="D39" s="134" t="s">
        <v>11</v>
      </c>
    </row>
    <row r="40" spans="1:4" ht="49.5" customHeight="1">
      <c r="A40" s="306" t="s">
        <v>38</v>
      </c>
      <c r="B40" s="307"/>
      <c r="C40" s="307"/>
      <c r="D40" s="307"/>
    </row>
    <row r="41" spans="1:4" ht="49.5" customHeight="1">
      <c r="A41" s="310"/>
      <c r="B41" s="310"/>
      <c r="C41" s="310"/>
      <c r="D41" s="310"/>
    </row>
    <row r="42" spans="1:4" ht="49.5" customHeight="1">
      <c r="A42" s="308" t="s">
        <v>39</v>
      </c>
      <c r="B42" s="308"/>
      <c r="C42" s="308"/>
      <c r="D42" s="308"/>
    </row>
    <row r="43" spans="1:4" ht="24.75" customHeight="1">
      <c r="A43" s="141"/>
      <c r="B43" s="142"/>
      <c r="C43" s="143"/>
      <c r="D43" s="144" t="s">
        <v>40</v>
      </c>
    </row>
    <row r="44" spans="1:4" ht="79.5" customHeight="1">
      <c r="A44" s="145" t="s">
        <v>41</v>
      </c>
      <c r="B44" s="146" t="s">
        <v>42</v>
      </c>
      <c r="C44" s="129" t="s">
        <v>3</v>
      </c>
      <c r="D44" s="130" t="s">
        <v>4</v>
      </c>
    </row>
    <row r="45" spans="1:4" ht="60" customHeight="1">
      <c r="A45" s="18" t="s">
        <v>348</v>
      </c>
      <c r="B45" s="191">
        <v>805</v>
      </c>
      <c r="C45" s="192">
        <v>16960128</v>
      </c>
      <c r="D45" s="195">
        <v>7.6</v>
      </c>
    </row>
    <row r="46" spans="1:4" ht="60" customHeight="1">
      <c r="A46" s="147" t="s">
        <v>43</v>
      </c>
      <c r="B46" s="193">
        <v>342</v>
      </c>
      <c r="C46" s="194">
        <v>5214852</v>
      </c>
      <c r="D46" s="195">
        <v>18.4</v>
      </c>
    </row>
    <row r="47" spans="1:4" ht="60" customHeight="1">
      <c r="A47" s="147" t="s">
        <v>45</v>
      </c>
      <c r="B47" s="193">
        <v>285</v>
      </c>
      <c r="C47" s="194">
        <v>4083065</v>
      </c>
      <c r="D47" s="195">
        <v>20.4</v>
      </c>
    </row>
    <row r="48" spans="1:4" ht="60" customHeight="1">
      <c r="A48" s="147" t="s">
        <v>46</v>
      </c>
      <c r="B48" s="193">
        <v>44</v>
      </c>
      <c r="C48" s="194">
        <v>1758434</v>
      </c>
      <c r="D48" s="195">
        <v>-9.5</v>
      </c>
    </row>
    <row r="49" spans="1:4" ht="60" customHeight="1">
      <c r="A49" s="147" t="s">
        <v>325</v>
      </c>
      <c r="B49" s="193">
        <v>182</v>
      </c>
      <c r="C49" s="194">
        <v>4068403</v>
      </c>
      <c r="D49" s="195">
        <v>5.8</v>
      </c>
    </row>
    <row r="50" spans="1:4" ht="60" customHeight="1">
      <c r="A50" s="147" t="s">
        <v>326</v>
      </c>
      <c r="B50" s="193">
        <v>14</v>
      </c>
      <c r="C50" s="194">
        <v>329584</v>
      </c>
      <c r="D50" s="195">
        <v>13</v>
      </c>
    </row>
    <row r="51" spans="1:4" ht="60" customHeight="1">
      <c r="A51" s="147" t="s">
        <v>327</v>
      </c>
      <c r="B51" s="193">
        <v>91</v>
      </c>
      <c r="C51" s="194">
        <v>1827963</v>
      </c>
      <c r="D51" s="195">
        <v>-11</v>
      </c>
    </row>
    <row r="52" spans="1:4" ht="60" customHeight="1">
      <c r="A52" s="147" t="s">
        <v>328</v>
      </c>
      <c r="B52" s="193">
        <v>58</v>
      </c>
      <c r="C52" s="194">
        <v>1528927</v>
      </c>
      <c r="D52" s="195">
        <v>16.6</v>
      </c>
    </row>
    <row r="53" spans="1:4" ht="60" customHeight="1">
      <c r="A53" s="147" t="s">
        <v>329</v>
      </c>
      <c r="B53" s="193">
        <v>72</v>
      </c>
      <c r="C53" s="194">
        <v>2332525</v>
      </c>
      <c r="D53" s="195">
        <v>17.9</v>
      </c>
    </row>
    <row r="54" spans="1:4" ht="60" customHeight="1">
      <c r="A54" s="147" t="s">
        <v>330</v>
      </c>
      <c r="B54" s="193">
        <v>20</v>
      </c>
      <c r="C54" s="194">
        <v>1031991</v>
      </c>
      <c r="D54" s="195">
        <v>26</v>
      </c>
    </row>
    <row r="55" spans="1:4" ht="60" customHeight="1">
      <c r="A55" s="147" t="s">
        <v>331</v>
      </c>
      <c r="B55" s="193">
        <v>21</v>
      </c>
      <c r="C55" s="194">
        <v>390632</v>
      </c>
      <c r="D55" s="195">
        <v>3.3</v>
      </c>
    </row>
    <row r="56" spans="1:4" ht="60" customHeight="1">
      <c r="A56" s="147" t="s">
        <v>332</v>
      </c>
      <c r="B56" s="193">
        <v>16</v>
      </c>
      <c r="C56" s="194">
        <v>229022</v>
      </c>
      <c r="D56" s="195">
        <v>3.7</v>
      </c>
    </row>
    <row r="57" spans="1:4" ht="56.25" customHeight="1">
      <c r="A57" s="311" t="s">
        <v>47</v>
      </c>
      <c r="B57" s="311"/>
      <c r="C57" s="311"/>
      <c r="D57" s="311"/>
    </row>
    <row r="58" spans="1:4" ht="45" customHeight="1">
      <c r="A58" s="148"/>
      <c r="B58" s="168"/>
      <c r="C58" s="149"/>
      <c r="D58" s="150"/>
    </row>
    <row r="59" spans="1:4" ht="49.5" customHeight="1">
      <c r="A59" s="308" t="s">
        <v>48</v>
      </c>
      <c r="B59" s="308"/>
      <c r="C59" s="308"/>
      <c r="D59" s="308"/>
    </row>
    <row r="60" spans="1:4" ht="19.5" customHeight="1">
      <c r="A60" s="309"/>
      <c r="B60" s="309"/>
      <c r="C60" s="309"/>
      <c r="D60" s="309"/>
    </row>
    <row r="61" spans="1:4" ht="90" customHeight="1">
      <c r="A61" s="145" t="s">
        <v>49</v>
      </c>
      <c r="B61" s="146" t="s">
        <v>2</v>
      </c>
      <c r="C61" s="129" t="s">
        <v>3</v>
      </c>
      <c r="D61" s="130" t="s">
        <v>4</v>
      </c>
    </row>
    <row r="62" spans="1:4" ht="90" customHeight="1">
      <c r="A62" s="151" t="s">
        <v>50</v>
      </c>
      <c r="B62" s="152" t="s">
        <v>6</v>
      </c>
      <c r="C62" s="196">
        <v>3390032</v>
      </c>
      <c r="D62" s="197">
        <v>11.52564311</v>
      </c>
    </row>
    <row r="63" spans="1:4" ht="90" customHeight="1">
      <c r="A63" s="151" t="s">
        <v>51</v>
      </c>
      <c r="B63" s="152" t="s">
        <v>6</v>
      </c>
      <c r="C63" s="200">
        <v>1290725</v>
      </c>
      <c r="D63" s="215">
        <v>15.5586149</v>
      </c>
    </row>
    <row r="64" spans="1:4" ht="90" customHeight="1">
      <c r="A64" s="19" t="s">
        <v>349</v>
      </c>
      <c r="B64" s="152" t="s">
        <v>6</v>
      </c>
      <c r="C64" s="200">
        <v>1268530</v>
      </c>
      <c r="D64" s="215">
        <v>15.10394502</v>
      </c>
    </row>
    <row r="65" spans="1:4" ht="90" customHeight="1">
      <c r="A65" s="19" t="s">
        <v>350</v>
      </c>
      <c r="B65" s="152" t="s">
        <v>6</v>
      </c>
      <c r="C65" s="200">
        <v>32406</v>
      </c>
      <c r="D65" s="215">
        <v>35.15790527</v>
      </c>
    </row>
    <row r="66" spans="1:4" ht="90" customHeight="1">
      <c r="A66" s="151" t="s">
        <v>52</v>
      </c>
      <c r="B66" s="152" t="s">
        <v>6</v>
      </c>
      <c r="C66" s="133" t="s">
        <v>11</v>
      </c>
      <c r="D66" s="197">
        <v>15.6</v>
      </c>
    </row>
    <row r="67" spans="1:4" ht="90" customHeight="1">
      <c r="A67" s="153" t="s">
        <v>53</v>
      </c>
      <c r="B67" s="152" t="s">
        <v>6</v>
      </c>
      <c r="C67" s="133" t="s">
        <v>11</v>
      </c>
      <c r="D67" s="236">
        <v>8.5</v>
      </c>
    </row>
    <row r="68" spans="1:4" ht="90" customHeight="1">
      <c r="A68" s="153" t="s">
        <v>54</v>
      </c>
      <c r="B68" s="152" t="s">
        <v>6</v>
      </c>
      <c r="C68" s="200">
        <v>606551</v>
      </c>
      <c r="D68" s="237">
        <v>44.9</v>
      </c>
    </row>
    <row r="69" spans="1:4" ht="85.5" customHeight="1">
      <c r="A69" s="306" t="s">
        <v>351</v>
      </c>
      <c r="B69" s="307"/>
      <c r="C69" s="307"/>
      <c r="D69" s="307"/>
    </row>
    <row r="70" spans="1:4" ht="45" customHeight="1">
      <c r="A70" s="148"/>
      <c r="B70" s="168"/>
      <c r="C70" s="149"/>
      <c r="D70" s="154"/>
    </row>
    <row r="71" spans="1:4" ht="49.5" customHeight="1">
      <c r="A71" s="308" t="s">
        <v>55</v>
      </c>
      <c r="B71" s="308"/>
      <c r="C71" s="308"/>
      <c r="D71" s="308"/>
    </row>
    <row r="72" spans="1:4" ht="19.5" customHeight="1">
      <c r="A72" s="309"/>
      <c r="B72" s="309"/>
      <c r="C72" s="309"/>
      <c r="D72" s="309"/>
    </row>
    <row r="73" spans="1:4" ht="79.5" customHeight="1">
      <c r="A73" s="145" t="s">
        <v>49</v>
      </c>
      <c r="B73" s="146" t="s">
        <v>2</v>
      </c>
      <c r="C73" s="129" t="s">
        <v>3</v>
      </c>
      <c r="D73" s="130" t="s">
        <v>4</v>
      </c>
    </row>
    <row r="74" spans="1:4" ht="79.5" customHeight="1">
      <c r="A74" s="140" t="s">
        <v>56</v>
      </c>
      <c r="B74" s="155" t="s">
        <v>6</v>
      </c>
      <c r="C74" s="199">
        <v>1443702.069</v>
      </c>
      <c r="D74" s="197">
        <v>31.30198311</v>
      </c>
    </row>
    <row r="75" spans="1:4" ht="79.5" customHeight="1">
      <c r="A75" s="140" t="s">
        <v>57</v>
      </c>
      <c r="B75" s="155" t="s">
        <v>6</v>
      </c>
      <c r="C75" s="200">
        <v>1299332</v>
      </c>
      <c r="D75" s="197">
        <v>16.2</v>
      </c>
    </row>
    <row r="76" spans="1:4" ht="79.5" customHeight="1">
      <c r="A76" s="140" t="s">
        <v>58</v>
      </c>
      <c r="B76" s="155" t="s">
        <v>352</v>
      </c>
      <c r="C76" s="133" t="s">
        <v>11</v>
      </c>
      <c r="D76" s="134" t="s">
        <v>11</v>
      </c>
    </row>
    <row r="77" spans="1:4" ht="79.5" customHeight="1">
      <c r="A77" s="140" t="s">
        <v>59</v>
      </c>
      <c r="B77" s="155" t="s">
        <v>352</v>
      </c>
      <c r="C77" s="133" t="s">
        <v>11</v>
      </c>
      <c r="D77" s="134" t="s">
        <v>11</v>
      </c>
    </row>
    <row r="78" spans="1:4" ht="79.5" customHeight="1">
      <c r="A78" s="140" t="s">
        <v>60</v>
      </c>
      <c r="B78" s="155" t="s">
        <v>27</v>
      </c>
      <c r="C78" s="292" t="s">
        <v>380</v>
      </c>
      <c r="D78" s="293" t="s">
        <v>358</v>
      </c>
    </row>
    <row r="79" spans="1:4" ht="79.5" customHeight="1">
      <c r="A79" s="140" t="s">
        <v>61</v>
      </c>
      <c r="B79" s="155" t="s">
        <v>352</v>
      </c>
      <c r="C79" s="292">
        <v>78467</v>
      </c>
      <c r="D79" s="294">
        <v>-67.5</v>
      </c>
    </row>
    <row r="80" spans="1:4" ht="79.5" customHeight="1">
      <c r="A80" s="140" t="s">
        <v>62</v>
      </c>
      <c r="B80" s="155" t="s">
        <v>352</v>
      </c>
      <c r="C80" s="292">
        <v>58295</v>
      </c>
      <c r="D80" s="294">
        <v>-56.3</v>
      </c>
    </row>
    <row r="81" spans="1:4" ht="79.5" customHeight="1">
      <c r="A81" s="140" t="s">
        <v>63</v>
      </c>
      <c r="B81" s="155" t="s">
        <v>6</v>
      </c>
      <c r="C81" s="292">
        <v>1523415</v>
      </c>
      <c r="D81" s="294">
        <v>2.4</v>
      </c>
    </row>
    <row r="82" spans="1:4" ht="79.5" customHeight="1">
      <c r="A82" s="151" t="s">
        <v>64</v>
      </c>
      <c r="B82" s="152"/>
      <c r="C82" s="136"/>
      <c r="D82" s="156"/>
    </row>
    <row r="83" spans="1:4" ht="79.5" customHeight="1">
      <c r="A83" s="151" t="s">
        <v>65</v>
      </c>
      <c r="B83" s="152" t="s">
        <v>352</v>
      </c>
      <c r="C83" s="292">
        <v>19471</v>
      </c>
      <c r="D83" s="295" t="s">
        <v>381</v>
      </c>
    </row>
    <row r="84" spans="1:4" ht="51" customHeight="1">
      <c r="A84" s="157"/>
      <c r="B84" s="158"/>
      <c r="C84" s="159"/>
      <c r="D84" s="159"/>
    </row>
    <row r="85" spans="1:4" ht="49.5" customHeight="1">
      <c r="A85" s="308" t="s">
        <v>66</v>
      </c>
      <c r="B85" s="308"/>
      <c r="C85" s="308"/>
      <c r="D85" s="308"/>
    </row>
    <row r="86" spans="1:4" ht="19.5" customHeight="1">
      <c r="A86" s="148"/>
      <c r="B86" s="168"/>
      <c r="C86" s="149"/>
      <c r="D86" s="149"/>
    </row>
    <row r="87" spans="1:4" ht="60" customHeight="1">
      <c r="A87" s="127" t="s">
        <v>49</v>
      </c>
      <c r="B87" s="128" t="s">
        <v>2</v>
      </c>
      <c r="C87" s="129" t="s">
        <v>3</v>
      </c>
      <c r="D87" s="130" t="s">
        <v>4</v>
      </c>
    </row>
    <row r="88" spans="1:4" ht="57" customHeight="1">
      <c r="A88" s="151" t="s">
        <v>67</v>
      </c>
      <c r="B88" s="152" t="s">
        <v>6</v>
      </c>
      <c r="C88" s="278">
        <v>648781</v>
      </c>
      <c r="D88" s="271">
        <v>10.8</v>
      </c>
    </row>
    <row r="89" spans="1:4" ht="57" customHeight="1">
      <c r="A89" s="151" t="s">
        <v>68</v>
      </c>
      <c r="B89" s="152" t="s">
        <v>6</v>
      </c>
      <c r="C89" s="278">
        <v>364421</v>
      </c>
      <c r="D89" s="271">
        <v>7.7</v>
      </c>
    </row>
    <row r="90" spans="1:4" ht="57" customHeight="1">
      <c r="A90" s="151" t="s">
        <v>69</v>
      </c>
      <c r="B90" s="152" t="s">
        <v>6</v>
      </c>
      <c r="C90" s="278">
        <v>284360</v>
      </c>
      <c r="D90" s="271">
        <v>15</v>
      </c>
    </row>
    <row r="91" spans="1:4" ht="57" customHeight="1">
      <c r="A91" s="151" t="s">
        <v>70</v>
      </c>
      <c r="B91" s="152" t="s">
        <v>6</v>
      </c>
      <c r="C91" s="279">
        <v>587217</v>
      </c>
      <c r="D91" s="280">
        <v>0.5</v>
      </c>
    </row>
    <row r="92" spans="1:4" ht="57" customHeight="1">
      <c r="A92" s="151" t="s">
        <v>71</v>
      </c>
      <c r="B92" s="152" t="s">
        <v>6</v>
      </c>
      <c r="C92" s="270">
        <v>625769.1</v>
      </c>
      <c r="D92" s="271">
        <v>18.5</v>
      </c>
    </row>
    <row r="93" spans="1:4" ht="57" customHeight="1">
      <c r="A93" s="160" t="s">
        <v>44</v>
      </c>
      <c r="B93" s="161" t="s">
        <v>44</v>
      </c>
      <c r="C93" s="281" t="s">
        <v>377</v>
      </c>
      <c r="D93" s="162" t="s">
        <v>72</v>
      </c>
    </row>
    <row r="94" spans="1:4" ht="57" customHeight="1">
      <c r="A94" s="151" t="s">
        <v>73</v>
      </c>
      <c r="B94" s="152" t="s">
        <v>6</v>
      </c>
      <c r="C94" s="267">
        <v>10661795</v>
      </c>
      <c r="D94" s="269">
        <v>12</v>
      </c>
    </row>
    <row r="95" spans="1:4" ht="57" customHeight="1">
      <c r="A95" s="151" t="s">
        <v>74</v>
      </c>
      <c r="B95" s="152" t="s">
        <v>6</v>
      </c>
      <c r="C95" s="267">
        <v>7530588</v>
      </c>
      <c r="D95" s="269">
        <v>10.9</v>
      </c>
    </row>
    <row r="96" spans="1:4" s="125" customFormat="1" ht="57" customHeight="1">
      <c r="A96" s="151" t="s">
        <v>75</v>
      </c>
      <c r="B96" s="152" t="s">
        <v>6</v>
      </c>
      <c r="C96" s="267">
        <v>8195778</v>
      </c>
      <c r="D96" s="269">
        <v>4.3</v>
      </c>
    </row>
    <row r="97" spans="1:4" s="125" customFormat="1" ht="57" customHeight="1">
      <c r="A97" s="151" t="s">
        <v>76</v>
      </c>
      <c r="B97" s="152" t="s">
        <v>6</v>
      </c>
      <c r="C97" s="267">
        <v>1114264</v>
      </c>
      <c r="D97" s="163" t="s">
        <v>77</v>
      </c>
    </row>
    <row r="98" spans="1:4" s="125" customFormat="1" ht="57" customHeight="1">
      <c r="A98" s="151" t="s">
        <v>78</v>
      </c>
      <c r="B98" s="152" t="s">
        <v>6</v>
      </c>
      <c r="C98" s="267">
        <v>2463269</v>
      </c>
      <c r="D98" s="163" t="s">
        <v>77</v>
      </c>
    </row>
    <row r="99" spans="1:4" ht="57" customHeight="1">
      <c r="A99" s="151" t="s">
        <v>79</v>
      </c>
      <c r="B99" s="152" t="s">
        <v>6</v>
      </c>
      <c r="C99" s="267">
        <v>2903968</v>
      </c>
      <c r="D99" s="163" t="s">
        <v>77</v>
      </c>
    </row>
    <row r="100" spans="1:4" ht="57" customHeight="1">
      <c r="A100" s="151" t="s">
        <v>80</v>
      </c>
      <c r="B100" s="152" t="s">
        <v>6</v>
      </c>
      <c r="C100" s="268">
        <v>1527839</v>
      </c>
      <c r="D100" s="163" t="s">
        <v>77</v>
      </c>
    </row>
    <row r="101" ht="49.5" customHeight="1"/>
    <row r="102" ht="19.5" customHeight="1"/>
    <row r="103" ht="48" customHeight="1"/>
    <row r="104" ht="48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44.25" customHeight="1"/>
    <row r="120" ht="57.7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.5" customHeight="1"/>
    <row r="130" ht="19.5" customHeight="1"/>
    <row r="131" ht="19.5" customHeight="1"/>
    <row r="132" ht="19.5" customHeight="1"/>
    <row r="133" ht="19.5" customHeight="1"/>
    <row r="134" ht="10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16">
    <mergeCell ref="A1:D1"/>
    <mergeCell ref="A2:D2"/>
    <mergeCell ref="A20:D20"/>
    <mergeCell ref="A21:D21"/>
    <mergeCell ref="A22:D22"/>
    <mergeCell ref="A23:D23"/>
    <mergeCell ref="A69:D69"/>
    <mergeCell ref="A71:D71"/>
    <mergeCell ref="A72:D72"/>
    <mergeCell ref="A85:D85"/>
    <mergeCell ref="A40:D40"/>
    <mergeCell ref="A41:D41"/>
    <mergeCell ref="A42:D42"/>
    <mergeCell ref="A57:D57"/>
    <mergeCell ref="A59:D59"/>
    <mergeCell ref="A60:D60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1" max="255" man="1"/>
    <brk id="40" max="3" man="1"/>
    <brk id="57" max="3" man="1"/>
    <brk id="69" max="3" man="1"/>
    <brk id="84" max="3" man="1"/>
    <brk id="10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" sqref="A1:E18"/>
    </sheetView>
  </sheetViews>
  <sheetFormatPr defaultColWidth="9.00390625" defaultRowHeight="14.25"/>
  <cols>
    <col min="1" max="2" width="17.625" style="82" customWidth="1"/>
    <col min="3" max="3" width="13.625" style="82" customWidth="1"/>
    <col min="4" max="4" width="17.625" style="82" customWidth="1"/>
    <col min="5" max="5" width="13.625" style="82" customWidth="1"/>
    <col min="6" max="16384" width="9.00390625" style="82" customWidth="1"/>
  </cols>
  <sheetData>
    <row r="1" spans="1:5" ht="27" customHeight="1">
      <c r="A1" s="409" t="s">
        <v>235</v>
      </c>
      <c r="B1" s="409"/>
      <c r="C1" s="409"/>
      <c r="D1" s="409"/>
      <c r="E1" s="409"/>
    </row>
    <row r="2" spans="1:5" ht="18.75">
      <c r="A2" s="403" t="s">
        <v>372</v>
      </c>
      <c r="B2" s="403"/>
      <c r="C2" s="403"/>
      <c r="D2" s="403"/>
      <c r="E2" s="403"/>
    </row>
    <row r="3" spans="1:5" ht="37.5" customHeight="1">
      <c r="A3" s="41"/>
      <c r="B3" s="42" t="s">
        <v>236</v>
      </c>
      <c r="C3" s="42" t="s">
        <v>4</v>
      </c>
      <c r="D3" s="43" t="s">
        <v>237</v>
      </c>
      <c r="E3" s="44" t="s">
        <v>4</v>
      </c>
    </row>
    <row r="4" spans="1:5" ht="37.5" customHeight="1">
      <c r="A4" s="45" t="s">
        <v>238</v>
      </c>
      <c r="B4" s="46"/>
      <c r="C4" s="214">
        <v>7.7</v>
      </c>
      <c r="D4" s="46"/>
      <c r="E4" s="257">
        <v>11</v>
      </c>
    </row>
    <row r="5" spans="1:5" ht="37.5" customHeight="1">
      <c r="A5" s="45" t="s">
        <v>108</v>
      </c>
      <c r="B5" s="46"/>
      <c r="C5" s="214">
        <v>13</v>
      </c>
      <c r="D5" s="46"/>
      <c r="E5" s="257">
        <v>-59.8</v>
      </c>
    </row>
    <row r="6" spans="1:5" ht="37.5" customHeight="1">
      <c r="A6" s="45" t="s">
        <v>239</v>
      </c>
      <c r="B6" s="46"/>
      <c r="C6" s="214">
        <v>9.6</v>
      </c>
      <c r="D6" s="46"/>
      <c r="E6" s="257">
        <v>316.2</v>
      </c>
    </row>
    <row r="7" spans="1:5" ht="37.5" customHeight="1">
      <c r="A7" s="45" t="s">
        <v>240</v>
      </c>
      <c r="B7" s="46"/>
      <c r="C7" s="214">
        <v>9.5</v>
      </c>
      <c r="D7" s="46"/>
      <c r="E7" s="257">
        <v>-63.5</v>
      </c>
    </row>
    <row r="8" spans="1:5" ht="37.5" customHeight="1">
      <c r="A8" s="45" t="s">
        <v>241</v>
      </c>
      <c r="B8" s="46"/>
      <c r="C8" s="214">
        <v>14.7</v>
      </c>
      <c r="D8" s="46"/>
      <c r="E8" s="257">
        <v>14.5</v>
      </c>
    </row>
    <row r="9" spans="1:5" ht="37.5" customHeight="1">
      <c r="A9" s="45" t="s">
        <v>242</v>
      </c>
      <c r="B9" s="46"/>
      <c r="C9" s="214">
        <v>14.6</v>
      </c>
      <c r="D9" s="46"/>
      <c r="E9" s="257">
        <v>166.2</v>
      </c>
    </row>
    <row r="10" spans="1:5" ht="37.5" customHeight="1">
      <c r="A10" s="45" t="s">
        <v>243</v>
      </c>
      <c r="B10" s="46"/>
      <c r="C10" s="214">
        <v>8</v>
      </c>
      <c r="D10" s="46"/>
      <c r="E10" s="257">
        <v>49.4</v>
      </c>
    </row>
    <row r="11" spans="1:5" ht="37.5" customHeight="1">
      <c r="A11" s="45" t="s">
        <v>244</v>
      </c>
      <c r="B11" s="46"/>
      <c r="C11" s="214">
        <v>2.2</v>
      </c>
      <c r="D11" s="46"/>
      <c r="E11" s="257">
        <v>-3.7</v>
      </c>
    </row>
    <row r="12" spans="1:10" ht="37.5" customHeight="1">
      <c r="A12" s="45" t="s">
        <v>245</v>
      </c>
      <c r="B12" s="46"/>
      <c r="C12" s="214">
        <v>15.6</v>
      </c>
      <c r="D12" s="46"/>
      <c r="E12" s="257">
        <v>11.2</v>
      </c>
      <c r="H12" s="82">
        <f>RANK(C12,C5:C17)</f>
        <v>2</v>
      </c>
      <c r="J12" s="82">
        <f>RANK(E12,E5:E17)</f>
        <v>8</v>
      </c>
    </row>
    <row r="13" spans="1:5" ht="37.5" customHeight="1">
      <c r="A13" s="45" t="s">
        <v>246</v>
      </c>
      <c r="B13" s="46"/>
      <c r="C13" s="214">
        <v>18.5</v>
      </c>
      <c r="D13" s="46"/>
      <c r="E13" s="257">
        <v>31</v>
      </c>
    </row>
    <row r="14" spans="1:5" ht="37.5" customHeight="1">
      <c r="A14" s="45" t="s">
        <v>234</v>
      </c>
      <c r="B14" s="46"/>
      <c r="C14" s="214">
        <v>-17.7</v>
      </c>
      <c r="D14" s="46"/>
      <c r="E14" s="257">
        <v>11.6</v>
      </c>
    </row>
    <row r="15" spans="1:5" ht="37.5" customHeight="1">
      <c r="A15" s="45" t="s">
        <v>247</v>
      </c>
      <c r="B15" s="46"/>
      <c r="C15" s="214">
        <v>5.3</v>
      </c>
      <c r="D15" s="46"/>
      <c r="E15" s="257">
        <v>3.3</v>
      </c>
    </row>
    <row r="16" spans="1:5" ht="37.5" customHeight="1">
      <c r="A16" s="45" t="s">
        <v>248</v>
      </c>
      <c r="B16" s="46"/>
      <c r="C16" s="214">
        <v>14</v>
      </c>
      <c r="D16" s="46"/>
      <c r="E16" s="257">
        <v>-3.1</v>
      </c>
    </row>
    <row r="17" spans="1:5" ht="37.5" customHeight="1">
      <c r="A17" s="45" t="s">
        <v>249</v>
      </c>
      <c r="B17" s="46"/>
      <c r="C17" s="214">
        <v>13.2</v>
      </c>
      <c r="D17" s="46"/>
      <c r="E17" s="257">
        <v>12.2</v>
      </c>
    </row>
    <row r="18" spans="1:5" ht="48.75" customHeight="1">
      <c r="A18" s="410" t="s">
        <v>373</v>
      </c>
      <c r="B18" s="411"/>
      <c r="C18" s="411"/>
      <c r="D18" s="411"/>
      <c r="E18" s="411"/>
    </row>
    <row r="20" ht="14.25">
      <c r="B20" s="98"/>
    </row>
    <row r="21" ht="14.25">
      <c r="B21" s="98"/>
    </row>
    <row r="22" ht="14.25">
      <c r="B22" s="98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:E19"/>
    </sheetView>
  </sheetViews>
  <sheetFormatPr defaultColWidth="9.00390625" defaultRowHeight="14.25"/>
  <cols>
    <col min="1" max="1" width="24.75390625" style="99" customWidth="1"/>
    <col min="2" max="2" width="11.375" style="99" customWidth="1"/>
    <col min="3" max="3" width="11.50390625" style="99" customWidth="1"/>
    <col min="4" max="4" width="12.625" style="99" customWidth="1"/>
    <col min="5" max="5" width="13.50390625" style="99" customWidth="1"/>
    <col min="6" max="16384" width="9.00390625" style="99" customWidth="1"/>
  </cols>
  <sheetData>
    <row r="1" spans="1:5" ht="22.5">
      <c r="A1" s="412" t="s">
        <v>250</v>
      </c>
      <c r="B1" s="412"/>
      <c r="C1" s="412"/>
      <c r="D1" s="412"/>
      <c r="E1" s="412"/>
    </row>
    <row r="3" spans="1:5" ht="18.75">
      <c r="A3" s="47"/>
      <c r="B3" s="264" t="s">
        <v>369</v>
      </c>
      <c r="E3" s="48" t="s">
        <v>251</v>
      </c>
    </row>
    <row r="4" spans="1:5" ht="36.75" customHeight="1">
      <c r="A4" s="49"/>
      <c r="B4" s="50" t="s">
        <v>252</v>
      </c>
      <c r="C4" s="50" t="s">
        <v>253</v>
      </c>
      <c r="D4" s="50" t="s">
        <v>254</v>
      </c>
      <c r="E4" s="51" t="s">
        <v>255</v>
      </c>
    </row>
    <row r="5" spans="1:5" ht="36.75" customHeight="1">
      <c r="A5" s="52" t="s">
        <v>238</v>
      </c>
      <c r="B5" s="258">
        <v>2956.42</v>
      </c>
      <c r="C5" s="259">
        <v>8.5</v>
      </c>
      <c r="D5" s="258">
        <v>11542.3</v>
      </c>
      <c r="E5" s="260">
        <v>96.4</v>
      </c>
    </row>
    <row r="6" spans="1:5" ht="36.75" customHeight="1">
      <c r="A6" s="52" t="s">
        <v>108</v>
      </c>
      <c r="B6" s="258">
        <v>113.93</v>
      </c>
      <c r="C6" s="259">
        <v>9.1</v>
      </c>
      <c r="D6" s="258">
        <v>410.71</v>
      </c>
      <c r="E6" s="260">
        <v>95.7</v>
      </c>
    </row>
    <row r="7" spans="1:5" ht="36.75" customHeight="1">
      <c r="A7" s="52" t="s">
        <v>239</v>
      </c>
      <c r="B7" s="258">
        <v>89.06</v>
      </c>
      <c r="C7" s="259">
        <v>9.3</v>
      </c>
      <c r="D7" s="258">
        <v>287.93</v>
      </c>
      <c r="E7" s="260">
        <v>98.3</v>
      </c>
    </row>
    <row r="8" spans="1:5" ht="36.75" customHeight="1">
      <c r="A8" s="52" t="s">
        <v>240</v>
      </c>
      <c r="B8" s="258">
        <v>42.27</v>
      </c>
      <c r="C8" s="259">
        <v>-4.9</v>
      </c>
      <c r="D8" s="258">
        <v>170.24</v>
      </c>
      <c r="E8" s="260">
        <v>87.1</v>
      </c>
    </row>
    <row r="9" spans="1:5" ht="36.75" customHeight="1">
      <c r="A9" s="52" t="s">
        <v>241</v>
      </c>
      <c r="B9" s="258">
        <v>92.12</v>
      </c>
      <c r="C9" s="259">
        <v>9.5</v>
      </c>
      <c r="D9" s="258">
        <v>382.65</v>
      </c>
      <c r="E9" s="260">
        <v>99.2</v>
      </c>
    </row>
    <row r="10" spans="1:5" ht="36.75" customHeight="1">
      <c r="A10" s="52" t="s">
        <v>242</v>
      </c>
      <c r="B10" s="258">
        <v>334.77</v>
      </c>
      <c r="C10" s="259">
        <v>8.6</v>
      </c>
      <c r="D10" s="258">
        <v>1349.07</v>
      </c>
      <c r="E10" s="260">
        <v>98.7</v>
      </c>
    </row>
    <row r="11" spans="1:5" ht="36.75" customHeight="1">
      <c r="A11" s="52" t="s">
        <v>243</v>
      </c>
      <c r="B11" s="258">
        <v>203.08</v>
      </c>
      <c r="C11" s="259">
        <v>5.8</v>
      </c>
      <c r="D11" s="258">
        <v>809.63</v>
      </c>
      <c r="E11" s="260">
        <v>98</v>
      </c>
    </row>
    <row r="12" spans="1:5" ht="36.75" customHeight="1">
      <c r="A12" s="52" t="s">
        <v>244</v>
      </c>
      <c r="B12" s="258">
        <v>860.09</v>
      </c>
      <c r="C12" s="259">
        <v>9.3</v>
      </c>
      <c r="D12" s="258">
        <v>3519.88</v>
      </c>
      <c r="E12" s="260">
        <v>95.8</v>
      </c>
    </row>
    <row r="13" spans="1:6" ht="36.75" customHeight="1">
      <c r="A13" s="52" t="s">
        <v>245</v>
      </c>
      <c r="B13" s="258">
        <v>376.98</v>
      </c>
      <c r="C13" s="259">
        <v>6.4</v>
      </c>
      <c r="D13" s="258">
        <v>1681.11</v>
      </c>
      <c r="E13" s="260">
        <v>97.6</v>
      </c>
      <c r="F13" s="99">
        <f>RANK(C13,C6:C18)</f>
        <v>11</v>
      </c>
    </row>
    <row r="14" spans="1:5" ht="36.75" customHeight="1">
      <c r="A14" s="52" t="s">
        <v>246</v>
      </c>
      <c r="B14" s="258">
        <v>337.75</v>
      </c>
      <c r="C14" s="259">
        <v>10.1</v>
      </c>
      <c r="D14" s="258">
        <v>1131.07</v>
      </c>
      <c r="E14" s="260">
        <v>90.2</v>
      </c>
    </row>
    <row r="15" spans="1:5" ht="36.75" customHeight="1">
      <c r="A15" s="52" t="s">
        <v>234</v>
      </c>
      <c r="B15" s="258">
        <v>132.52</v>
      </c>
      <c r="C15" s="259">
        <v>8.5</v>
      </c>
      <c r="D15" s="258">
        <v>525.5</v>
      </c>
      <c r="E15" s="260">
        <v>99.6</v>
      </c>
    </row>
    <row r="16" spans="1:5" ht="36.75" customHeight="1">
      <c r="A16" s="52" t="s">
        <v>247</v>
      </c>
      <c r="B16" s="258">
        <v>155.93</v>
      </c>
      <c r="C16" s="259">
        <v>9.4</v>
      </c>
      <c r="D16" s="258">
        <v>547.11</v>
      </c>
      <c r="E16" s="260">
        <v>97.9</v>
      </c>
    </row>
    <row r="17" spans="1:5" ht="36.75" customHeight="1">
      <c r="A17" s="52" t="s">
        <v>248</v>
      </c>
      <c r="B17" s="258">
        <v>158.17</v>
      </c>
      <c r="C17" s="259">
        <v>9.2</v>
      </c>
      <c r="D17" s="258">
        <v>510.73</v>
      </c>
      <c r="E17" s="260">
        <v>99.1</v>
      </c>
    </row>
    <row r="18" spans="1:5" ht="36.75" customHeight="1">
      <c r="A18" s="167" t="s">
        <v>249</v>
      </c>
      <c r="B18" s="261">
        <v>59.74</v>
      </c>
      <c r="C18" s="262">
        <v>9.5</v>
      </c>
      <c r="D18" s="261">
        <v>216.69</v>
      </c>
      <c r="E18" s="263">
        <v>97.5</v>
      </c>
    </row>
    <row r="19" spans="1:5" ht="64.5" customHeight="1">
      <c r="A19" s="413" t="s">
        <v>356</v>
      </c>
      <c r="B19" s="414"/>
      <c r="C19" s="414"/>
      <c r="D19" s="414"/>
      <c r="E19" s="414"/>
    </row>
    <row r="20" ht="22.5">
      <c r="A20" s="53"/>
    </row>
    <row r="21" ht="22.5">
      <c r="A21" s="53"/>
    </row>
    <row r="22" ht="22.5">
      <c r="A22" s="53"/>
    </row>
    <row r="23" ht="22.5">
      <c r="A23" s="53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" sqref="A1:E18"/>
    </sheetView>
  </sheetViews>
  <sheetFormatPr defaultColWidth="9.00390625" defaultRowHeight="14.25"/>
  <cols>
    <col min="1" max="1" width="21.875" style="100" customWidth="1"/>
    <col min="2" max="2" width="22.625" style="100" customWidth="1"/>
    <col min="3" max="3" width="11.00390625" style="100" customWidth="1"/>
    <col min="4" max="4" width="16.50390625" style="100" customWidth="1"/>
    <col min="5" max="16384" width="9.00390625" style="100" customWidth="1"/>
  </cols>
  <sheetData>
    <row r="1" spans="1:5" ht="22.5">
      <c r="A1" s="415" t="s">
        <v>256</v>
      </c>
      <c r="B1" s="415"/>
      <c r="C1" s="415"/>
      <c r="D1" s="415"/>
      <c r="E1" s="415"/>
    </row>
    <row r="2" spans="2:3" ht="21" customHeight="1">
      <c r="B2" s="256" t="s">
        <v>370</v>
      </c>
      <c r="C2" s="101" t="s">
        <v>251</v>
      </c>
    </row>
    <row r="3" spans="1:5" s="103" customFormat="1" ht="34.5" customHeight="1">
      <c r="A3" s="102" t="s">
        <v>82</v>
      </c>
      <c r="B3" s="42" t="s">
        <v>257</v>
      </c>
      <c r="C3" s="54" t="s">
        <v>258</v>
      </c>
      <c r="D3" s="54" t="s">
        <v>259</v>
      </c>
      <c r="E3" s="55" t="s">
        <v>258</v>
      </c>
    </row>
    <row r="4" spans="1:5" s="103" customFormat="1" ht="25.5" customHeight="1">
      <c r="A4" s="56" t="s">
        <v>238</v>
      </c>
      <c r="B4" s="250">
        <v>2400.86</v>
      </c>
      <c r="C4" s="251">
        <v>10.8</v>
      </c>
      <c r="D4" s="250">
        <v>1032.05</v>
      </c>
      <c r="E4" s="252">
        <v>13.4</v>
      </c>
    </row>
    <row r="5" spans="1:5" s="103" customFormat="1" ht="25.5" customHeight="1">
      <c r="A5" s="56" t="s">
        <v>108</v>
      </c>
      <c r="B5" s="250">
        <v>48.14</v>
      </c>
      <c r="C5" s="251">
        <v>14.6</v>
      </c>
      <c r="D5" s="250">
        <v>45.3</v>
      </c>
      <c r="E5" s="252">
        <v>14.9</v>
      </c>
    </row>
    <row r="6" spans="1:5" s="103" customFormat="1" ht="25.5" customHeight="1">
      <c r="A6" s="56" t="s">
        <v>239</v>
      </c>
      <c r="B6" s="250">
        <v>251.33</v>
      </c>
      <c r="C6" s="251">
        <v>5.9</v>
      </c>
      <c r="D6" s="250">
        <v>156.03</v>
      </c>
      <c r="E6" s="252">
        <v>4.1</v>
      </c>
    </row>
    <row r="7" spans="1:5" s="103" customFormat="1" ht="25.5" customHeight="1">
      <c r="A7" s="56" t="s">
        <v>240</v>
      </c>
      <c r="B7" s="250">
        <v>202.25</v>
      </c>
      <c r="C7" s="251">
        <v>9.2</v>
      </c>
      <c r="D7" s="250">
        <v>111.86</v>
      </c>
      <c r="E7" s="252">
        <v>10.2</v>
      </c>
    </row>
    <row r="8" spans="1:5" s="103" customFormat="1" ht="25.5" customHeight="1">
      <c r="A8" s="56" t="s">
        <v>241</v>
      </c>
      <c r="B8" s="250">
        <v>37.53</v>
      </c>
      <c r="C8" s="251">
        <v>13.6</v>
      </c>
      <c r="D8" s="250">
        <v>16.88</v>
      </c>
      <c r="E8" s="252">
        <v>19.8</v>
      </c>
    </row>
    <row r="9" spans="1:5" s="103" customFormat="1" ht="25.5" customHeight="1">
      <c r="A9" s="56" t="s">
        <v>242</v>
      </c>
      <c r="B9" s="250">
        <v>75.38</v>
      </c>
      <c r="C9" s="251">
        <v>10.7</v>
      </c>
      <c r="D9" s="250">
        <v>29.06</v>
      </c>
      <c r="E9" s="252">
        <v>13.8</v>
      </c>
    </row>
    <row r="10" spans="1:5" s="103" customFormat="1" ht="25.5" customHeight="1">
      <c r="A10" s="56" t="s">
        <v>243</v>
      </c>
      <c r="B10" s="250">
        <v>367.72</v>
      </c>
      <c r="C10" s="251">
        <v>12.3</v>
      </c>
      <c r="D10" s="250">
        <v>132.4</v>
      </c>
      <c r="E10" s="252">
        <v>19</v>
      </c>
    </row>
    <row r="11" spans="1:5" s="103" customFormat="1" ht="25.5" customHeight="1">
      <c r="A11" s="56" t="s">
        <v>244</v>
      </c>
      <c r="B11" s="250">
        <v>502.9</v>
      </c>
      <c r="C11" s="251">
        <v>9.1</v>
      </c>
      <c r="D11" s="250">
        <v>215.24</v>
      </c>
      <c r="E11" s="252">
        <v>9.3</v>
      </c>
    </row>
    <row r="12" spans="1:7" s="103" customFormat="1" ht="25.5" customHeight="1">
      <c r="A12" s="56" t="s">
        <v>245</v>
      </c>
      <c r="B12" s="250">
        <v>339</v>
      </c>
      <c r="C12" s="251">
        <v>11.5</v>
      </c>
      <c r="D12" s="250">
        <v>129.07</v>
      </c>
      <c r="E12" s="252">
        <v>15.6</v>
      </c>
      <c r="F12" s="103">
        <f>RANK(C12,C5:C17)</f>
        <v>8</v>
      </c>
      <c r="G12" s="103">
        <f>RANK(E12,E5:E17)</f>
        <v>7</v>
      </c>
    </row>
    <row r="13" spans="1:5" s="103" customFormat="1" ht="25.5" customHeight="1">
      <c r="A13" s="56" t="s">
        <v>246</v>
      </c>
      <c r="B13" s="250">
        <v>169.49</v>
      </c>
      <c r="C13" s="251">
        <v>15</v>
      </c>
      <c r="D13" s="250">
        <v>45.14</v>
      </c>
      <c r="E13" s="252">
        <v>32.5</v>
      </c>
    </row>
    <row r="14" spans="1:5" s="103" customFormat="1" ht="25.5" customHeight="1">
      <c r="A14" s="56" t="s">
        <v>234</v>
      </c>
      <c r="B14" s="250">
        <v>58.39</v>
      </c>
      <c r="C14" s="251">
        <v>12</v>
      </c>
      <c r="D14" s="250">
        <v>21.88</v>
      </c>
      <c r="E14" s="252">
        <v>19.9</v>
      </c>
    </row>
    <row r="15" spans="1:5" s="103" customFormat="1" ht="25.5" customHeight="1">
      <c r="A15" s="56" t="s">
        <v>247</v>
      </c>
      <c r="B15" s="250">
        <v>218.25</v>
      </c>
      <c r="C15" s="251">
        <v>14.4</v>
      </c>
      <c r="D15" s="250">
        <v>96.92</v>
      </c>
      <c r="E15" s="252">
        <v>21.1</v>
      </c>
    </row>
    <row r="16" spans="1:5" s="103" customFormat="1" ht="25.5" customHeight="1">
      <c r="A16" s="56" t="s">
        <v>248</v>
      </c>
      <c r="B16" s="250">
        <v>73.21</v>
      </c>
      <c r="C16" s="251">
        <v>10</v>
      </c>
      <c r="D16" s="250">
        <v>16.91</v>
      </c>
      <c r="E16" s="252">
        <v>13.3</v>
      </c>
    </row>
    <row r="17" spans="1:5" s="103" customFormat="1" ht="25.5" customHeight="1">
      <c r="A17" s="57" t="s">
        <v>249</v>
      </c>
      <c r="B17" s="253">
        <v>57.25</v>
      </c>
      <c r="C17" s="254">
        <v>11.6</v>
      </c>
      <c r="D17" s="253">
        <v>15.35</v>
      </c>
      <c r="E17" s="255">
        <v>20</v>
      </c>
    </row>
    <row r="18" spans="1:5" ht="39.75" customHeight="1">
      <c r="A18" s="416" t="s">
        <v>371</v>
      </c>
      <c r="B18" s="417"/>
      <c r="C18" s="417"/>
      <c r="D18" s="417"/>
      <c r="E18" s="417"/>
    </row>
    <row r="19" ht="18.75">
      <c r="A19" s="58"/>
    </row>
    <row r="20" ht="18.75">
      <c r="A20" s="58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20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8" sqref="M18"/>
    </sheetView>
  </sheetViews>
  <sheetFormatPr defaultColWidth="9.00390625" defaultRowHeight="14.25"/>
  <cols>
    <col min="1" max="1" width="13.375" style="103" customWidth="1"/>
    <col min="2" max="2" width="13.625" style="103" customWidth="1"/>
    <col min="3" max="3" width="8.625" style="104" customWidth="1"/>
    <col min="4" max="4" width="15.125" style="103" customWidth="1"/>
    <col min="5" max="5" width="8.625" style="104" customWidth="1"/>
    <col min="6" max="6" width="15.125" style="103" customWidth="1"/>
    <col min="7" max="7" width="8.625" style="103" customWidth="1"/>
    <col min="8" max="16384" width="9.00390625" style="103" customWidth="1"/>
  </cols>
  <sheetData>
    <row r="1" spans="1:7" ht="22.5">
      <c r="A1" s="418" t="s">
        <v>260</v>
      </c>
      <c r="B1" s="418"/>
      <c r="C1" s="419"/>
      <c r="D1" s="418"/>
      <c r="E1" s="419"/>
      <c r="F1" s="418"/>
      <c r="G1" s="418"/>
    </row>
    <row r="2" spans="3:6" ht="29.25" customHeight="1">
      <c r="C2" s="266" t="s">
        <v>369</v>
      </c>
      <c r="F2" s="59" t="s">
        <v>251</v>
      </c>
    </row>
    <row r="3" spans="1:7" ht="36.75" customHeight="1">
      <c r="A3" s="60"/>
      <c r="B3" s="61" t="s">
        <v>261</v>
      </c>
      <c r="C3" s="105" t="s">
        <v>258</v>
      </c>
      <c r="D3" s="106" t="s">
        <v>262</v>
      </c>
      <c r="E3" s="105" t="s">
        <v>258</v>
      </c>
      <c r="F3" s="106" t="s">
        <v>263</v>
      </c>
      <c r="G3" s="107" t="s">
        <v>258</v>
      </c>
    </row>
    <row r="4" spans="1:7" ht="36.75" customHeight="1">
      <c r="A4" s="56" t="s">
        <v>264</v>
      </c>
      <c r="B4" s="250">
        <v>587.77</v>
      </c>
      <c r="C4" s="251">
        <v>-2.6</v>
      </c>
      <c r="D4" s="250">
        <v>309.92</v>
      </c>
      <c r="E4" s="251">
        <v>-3.9</v>
      </c>
      <c r="F4" s="265">
        <v>523.78</v>
      </c>
      <c r="G4" s="252">
        <v>2.7</v>
      </c>
    </row>
    <row r="5" spans="1:7" ht="36.75" customHeight="1">
      <c r="A5" s="56" t="s">
        <v>265</v>
      </c>
      <c r="B5" s="250">
        <v>11.55</v>
      </c>
      <c r="C5" s="251">
        <v>-1.3</v>
      </c>
      <c r="D5" s="250">
        <v>5.84</v>
      </c>
      <c r="E5" s="251">
        <v>1.6</v>
      </c>
      <c r="F5" s="265"/>
      <c r="G5" s="252"/>
    </row>
    <row r="6" spans="1:7" ht="36.75" customHeight="1">
      <c r="A6" s="56" t="s">
        <v>266</v>
      </c>
      <c r="B6" s="250">
        <v>14.31</v>
      </c>
      <c r="C6" s="251">
        <v>-1.8</v>
      </c>
      <c r="D6" s="250">
        <v>8.5</v>
      </c>
      <c r="E6" s="251">
        <v>11.2</v>
      </c>
      <c r="F6" s="250">
        <v>12.35</v>
      </c>
      <c r="G6" s="252">
        <v>2.4</v>
      </c>
    </row>
    <row r="7" spans="1:7" ht="36.75" customHeight="1">
      <c r="A7" s="56" t="s">
        <v>267</v>
      </c>
      <c r="B7" s="250">
        <v>23.83</v>
      </c>
      <c r="C7" s="251">
        <v>-12.8</v>
      </c>
      <c r="D7" s="250">
        <v>14.09</v>
      </c>
      <c r="E7" s="251">
        <v>-7.3</v>
      </c>
      <c r="F7" s="250">
        <v>19.47</v>
      </c>
      <c r="G7" s="252">
        <v>8.7</v>
      </c>
    </row>
    <row r="8" spans="1:7" ht="36.75" customHeight="1">
      <c r="A8" s="56" t="s">
        <v>268</v>
      </c>
      <c r="B8" s="250">
        <v>15.01</v>
      </c>
      <c r="C8" s="251">
        <v>0.7</v>
      </c>
      <c r="D8" s="250">
        <v>8.64</v>
      </c>
      <c r="E8" s="251">
        <v>4.1</v>
      </c>
      <c r="F8" s="250">
        <v>12.48</v>
      </c>
      <c r="G8" s="252">
        <v>7.4</v>
      </c>
    </row>
    <row r="9" spans="1:7" ht="36.75" customHeight="1">
      <c r="A9" s="56" t="s">
        <v>269</v>
      </c>
      <c r="B9" s="250">
        <v>70.96</v>
      </c>
      <c r="C9" s="251">
        <v>-17.5</v>
      </c>
      <c r="D9" s="250">
        <v>15.39</v>
      </c>
      <c r="E9" s="251">
        <v>-39.9</v>
      </c>
      <c r="F9" s="250">
        <v>24.29</v>
      </c>
      <c r="G9" s="252">
        <v>-11.1</v>
      </c>
    </row>
    <row r="10" spans="1:7" ht="36.75" customHeight="1">
      <c r="A10" s="56" t="s">
        <v>270</v>
      </c>
      <c r="B10" s="250">
        <v>43.83</v>
      </c>
      <c r="C10" s="251">
        <v>5.1</v>
      </c>
      <c r="D10" s="250">
        <v>27.4</v>
      </c>
      <c r="E10" s="251">
        <v>1.4</v>
      </c>
      <c r="F10" s="250">
        <v>40.26</v>
      </c>
      <c r="G10" s="252">
        <v>1.8</v>
      </c>
    </row>
    <row r="11" spans="1:7" ht="36.75" customHeight="1">
      <c r="A11" s="56" t="s">
        <v>271</v>
      </c>
      <c r="B11" s="250">
        <v>145.84</v>
      </c>
      <c r="C11" s="251">
        <v>-2.5</v>
      </c>
      <c r="D11" s="250">
        <v>86.84</v>
      </c>
      <c r="E11" s="251">
        <v>0.6</v>
      </c>
      <c r="F11" s="250">
        <v>123.21</v>
      </c>
      <c r="G11" s="252">
        <v>-3.7</v>
      </c>
    </row>
    <row r="12" spans="1:11" ht="36.75" customHeight="1">
      <c r="A12" s="56" t="s">
        <v>272</v>
      </c>
      <c r="B12" s="250">
        <v>64.88</v>
      </c>
      <c r="C12" s="251">
        <v>10.8</v>
      </c>
      <c r="D12" s="250">
        <v>36.44</v>
      </c>
      <c r="E12" s="251">
        <v>7.7</v>
      </c>
      <c r="F12" s="250">
        <v>58.72</v>
      </c>
      <c r="G12" s="252">
        <v>0.5</v>
      </c>
      <c r="I12" s="103">
        <f>RANK(C12,C5:C17)</f>
        <v>2</v>
      </c>
      <c r="K12" s="103">
        <f>RANK(E12,E5:E17)</f>
        <v>3</v>
      </c>
    </row>
    <row r="13" spans="1:7" ht="36.75" customHeight="1">
      <c r="A13" s="56" t="s">
        <v>273</v>
      </c>
      <c r="B13" s="250">
        <v>54.06</v>
      </c>
      <c r="C13" s="251">
        <v>4.4</v>
      </c>
      <c r="D13" s="250">
        <v>24.8</v>
      </c>
      <c r="E13" s="251">
        <v>-8.8</v>
      </c>
      <c r="F13" s="250">
        <v>44.72</v>
      </c>
      <c r="G13" s="252">
        <v>7.1</v>
      </c>
    </row>
    <row r="14" spans="1:7" ht="36.75" customHeight="1">
      <c r="A14" s="56" t="s">
        <v>274</v>
      </c>
      <c r="B14" s="250">
        <v>13.8</v>
      </c>
      <c r="C14" s="251">
        <v>18.8</v>
      </c>
      <c r="D14" s="250">
        <v>7.93</v>
      </c>
      <c r="E14" s="251">
        <v>19.6</v>
      </c>
      <c r="F14" s="250">
        <v>12.87</v>
      </c>
      <c r="G14" s="252">
        <v>43.9</v>
      </c>
    </row>
    <row r="15" spans="1:7" ht="36.75" customHeight="1">
      <c r="A15" s="56" t="s">
        <v>275</v>
      </c>
      <c r="B15" s="250">
        <v>36.1</v>
      </c>
      <c r="C15" s="251">
        <v>1.5</v>
      </c>
      <c r="D15" s="250">
        <v>21.39</v>
      </c>
      <c r="E15" s="251">
        <v>3</v>
      </c>
      <c r="F15" s="250">
        <v>48.91</v>
      </c>
      <c r="G15" s="252">
        <v>7.3</v>
      </c>
    </row>
    <row r="16" spans="1:7" ht="36.75" customHeight="1">
      <c r="A16" s="56" t="s">
        <v>276</v>
      </c>
      <c r="B16" s="250">
        <v>13.81</v>
      </c>
      <c r="C16" s="251">
        <v>-4</v>
      </c>
      <c r="D16" s="250">
        <v>8.66</v>
      </c>
      <c r="E16" s="251">
        <v>3.1</v>
      </c>
      <c r="F16" s="250">
        <v>23.6</v>
      </c>
      <c r="G16" s="252">
        <v>2.9</v>
      </c>
    </row>
    <row r="17" spans="1:7" ht="36.75" customHeight="1">
      <c r="A17" s="57" t="s">
        <v>277</v>
      </c>
      <c r="B17" s="253">
        <v>13.94</v>
      </c>
      <c r="C17" s="254">
        <v>3.1</v>
      </c>
      <c r="D17" s="253">
        <v>9.16</v>
      </c>
      <c r="E17" s="254">
        <v>1.9</v>
      </c>
      <c r="F17" s="253">
        <v>23.82</v>
      </c>
      <c r="G17" s="255">
        <v>4.7</v>
      </c>
    </row>
    <row r="18" spans="1:7" ht="77.25" customHeight="1">
      <c r="A18" s="420" t="s">
        <v>357</v>
      </c>
      <c r="B18" s="421"/>
      <c r="C18" s="422"/>
      <c r="D18" s="421"/>
      <c r="E18" s="422"/>
      <c r="F18" s="421"/>
      <c r="G18" s="421"/>
    </row>
    <row r="19" spans="1:7" ht="14.25">
      <c r="A19" s="62"/>
      <c r="B19" s="62"/>
      <c r="C19" s="63"/>
      <c r="D19" s="62"/>
      <c r="E19" s="63"/>
      <c r="F19" s="62"/>
      <c r="G19" s="62"/>
    </row>
    <row r="20" ht="14.25">
      <c r="A20" s="59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9" sqref="I9"/>
    </sheetView>
  </sheetViews>
  <sheetFormatPr defaultColWidth="9.00390625" defaultRowHeight="14.25"/>
  <cols>
    <col min="1" max="1" width="18.50390625" style="82" customWidth="1"/>
    <col min="2" max="5" width="15.125" style="82" customWidth="1"/>
    <col min="6" max="7" width="12.625" style="82" bestFit="1" customWidth="1"/>
    <col min="8" max="10" width="9.00390625" style="82" customWidth="1"/>
    <col min="11" max="11" width="13.75390625" style="82" bestFit="1" customWidth="1"/>
    <col min="12" max="16384" width="9.00390625" style="82" customWidth="1"/>
  </cols>
  <sheetData>
    <row r="1" spans="1:5" ht="37.5" customHeight="1">
      <c r="A1" s="409" t="s">
        <v>278</v>
      </c>
      <c r="B1" s="409"/>
      <c r="C1" s="409"/>
      <c r="D1" s="409"/>
      <c r="E1" s="409"/>
    </row>
    <row r="2" spans="1:5" ht="37.5" customHeight="1">
      <c r="A2" s="426" t="s">
        <v>362</v>
      </c>
      <c r="B2" s="426"/>
      <c r="C2" s="426"/>
      <c r="D2" s="426"/>
      <c r="E2" s="426"/>
    </row>
    <row r="3" spans="1:5" ht="7.5" customHeight="1">
      <c r="A3" s="64"/>
      <c r="B3" s="64"/>
      <c r="C3" s="64"/>
      <c r="D3" s="64"/>
      <c r="E3" s="64"/>
    </row>
    <row r="4" spans="1:5" ht="42" customHeight="1">
      <c r="A4" s="425"/>
      <c r="B4" s="427" t="s">
        <v>232</v>
      </c>
      <c r="C4" s="427"/>
      <c r="D4" s="427"/>
      <c r="E4" s="428"/>
    </row>
    <row r="5" spans="1:5" ht="42" customHeight="1">
      <c r="A5" s="405"/>
      <c r="B5" s="178" t="s">
        <v>279</v>
      </c>
      <c r="C5" s="176" t="s">
        <v>4</v>
      </c>
      <c r="D5" s="178" t="s">
        <v>280</v>
      </c>
      <c r="E5" s="65" t="s">
        <v>4</v>
      </c>
    </row>
    <row r="6" spans="1:5" ht="42" customHeight="1">
      <c r="A6" s="177" t="s">
        <v>281</v>
      </c>
      <c r="B6" s="216">
        <v>490702</v>
      </c>
      <c r="C6" s="217">
        <v>5</v>
      </c>
      <c r="D6" s="218">
        <v>3081928</v>
      </c>
      <c r="E6" s="219">
        <v>2.07</v>
      </c>
    </row>
    <row r="7" spans="1:5" ht="42" customHeight="1">
      <c r="A7" s="177" t="s">
        <v>282</v>
      </c>
      <c r="B7" s="218">
        <v>104420</v>
      </c>
      <c r="C7" s="217">
        <v>14.76</v>
      </c>
      <c r="D7" s="218">
        <v>644589</v>
      </c>
      <c r="E7" s="219">
        <v>5.59</v>
      </c>
    </row>
    <row r="8" spans="1:5" ht="42" customHeight="1">
      <c r="A8" s="177" t="s">
        <v>244</v>
      </c>
      <c r="B8" s="218">
        <v>165234</v>
      </c>
      <c r="C8" s="217">
        <v>4.16</v>
      </c>
      <c r="D8" s="218">
        <v>1039606</v>
      </c>
      <c r="E8" s="219">
        <v>-0.17</v>
      </c>
    </row>
    <row r="9" spans="1:5" ht="42" customHeight="1">
      <c r="A9" s="177" t="s">
        <v>243</v>
      </c>
      <c r="B9" s="218">
        <v>45287</v>
      </c>
      <c r="C9" s="217">
        <v>7.7</v>
      </c>
      <c r="D9" s="218">
        <v>268159</v>
      </c>
      <c r="E9" s="219">
        <v>5.92</v>
      </c>
    </row>
    <row r="10" spans="1:5" ht="42" customHeight="1">
      <c r="A10" s="177" t="s">
        <v>283</v>
      </c>
      <c r="B10" s="218">
        <v>38541</v>
      </c>
      <c r="C10" s="217">
        <v>9.15</v>
      </c>
      <c r="D10" s="218">
        <v>223559</v>
      </c>
      <c r="E10" s="219">
        <v>5.6</v>
      </c>
    </row>
    <row r="11" spans="1:5" ht="42" customHeight="1">
      <c r="A11" s="177" t="s">
        <v>247</v>
      </c>
      <c r="B11" s="218">
        <v>32037</v>
      </c>
      <c r="C11" s="217">
        <v>-0.05</v>
      </c>
      <c r="D11" s="218">
        <v>212848</v>
      </c>
      <c r="E11" s="219">
        <v>-2.09</v>
      </c>
    </row>
    <row r="12" spans="1:5" ht="42" customHeight="1">
      <c r="A12" s="177" t="s">
        <v>249</v>
      </c>
      <c r="B12" s="218">
        <v>15896</v>
      </c>
      <c r="C12" s="217">
        <v>10.35</v>
      </c>
      <c r="D12" s="218">
        <v>109485</v>
      </c>
      <c r="E12" s="219">
        <v>5.9</v>
      </c>
    </row>
    <row r="13" spans="1:5" ht="42" customHeight="1">
      <c r="A13" s="177" t="s">
        <v>248</v>
      </c>
      <c r="B13" s="218">
        <v>11718</v>
      </c>
      <c r="C13" s="217">
        <v>-1.53</v>
      </c>
      <c r="D13" s="218">
        <v>80454</v>
      </c>
      <c r="E13" s="219">
        <v>0.55</v>
      </c>
    </row>
    <row r="14" spans="1:6" ht="42" customHeight="1" thickBot="1">
      <c r="A14" s="66" t="s">
        <v>245</v>
      </c>
      <c r="B14" s="220">
        <v>77569</v>
      </c>
      <c r="C14" s="221">
        <v>-5.42</v>
      </c>
      <c r="D14" s="220">
        <v>503228</v>
      </c>
      <c r="E14" s="222">
        <v>0.29</v>
      </c>
      <c r="F14" s="82">
        <f>RANK(E14,E7:E14)</f>
        <v>6</v>
      </c>
    </row>
    <row r="15" spans="1:5" ht="9" customHeight="1">
      <c r="A15" s="67"/>
      <c r="B15" s="67"/>
      <c r="C15" s="67"/>
      <c r="D15" s="67"/>
      <c r="E15" s="67"/>
    </row>
    <row r="16" spans="1:5" s="108" customFormat="1" ht="35.25" customHeight="1">
      <c r="A16" s="424" t="s">
        <v>284</v>
      </c>
      <c r="B16" s="424"/>
      <c r="C16" s="424"/>
      <c r="D16" s="424"/>
      <c r="E16" s="424"/>
    </row>
    <row r="17" spans="1:5" s="108" customFormat="1" ht="24.75" customHeight="1">
      <c r="A17" s="424" t="s">
        <v>285</v>
      </c>
      <c r="B17" s="424"/>
      <c r="C17" s="424"/>
      <c r="D17" s="424"/>
      <c r="E17" s="424"/>
    </row>
    <row r="18" spans="1:5" s="108" customFormat="1" ht="24.75" customHeight="1">
      <c r="A18" s="424" t="s">
        <v>286</v>
      </c>
      <c r="B18" s="424"/>
      <c r="C18" s="424"/>
      <c r="D18" s="424"/>
      <c r="E18" s="424"/>
    </row>
    <row r="19" spans="1:5" s="108" customFormat="1" ht="24.75" customHeight="1">
      <c r="A19" s="423" t="s">
        <v>363</v>
      </c>
      <c r="B19" s="424"/>
      <c r="C19" s="424"/>
      <c r="D19" s="424"/>
      <c r="E19" s="424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287</v>
      </c>
    </row>
    <row r="2" ht="12.75">
      <c r="A2" s="2" t="s">
        <v>288</v>
      </c>
    </row>
    <row r="3" spans="1:3" ht="12.75">
      <c r="A3" s="3" t="s">
        <v>289</v>
      </c>
      <c r="C3" s="4" t="s">
        <v>290</v>
      </c>
    </row>
    <row r="4" ht="12.75">
      <c r="A4" s="3" t="e">
        <v>#N/A</v>
      </c>
    </row>
    <row r="7" ht="12.75">
      <c r="A7" s="5" t="s">
        <v>291</v>
      </c>
    </row>
    <row r="8" ht="12.75">
      <c r="A8" s="6" t="s">
        <v>292</v>
      </c>
    </row>
    <row r="9" ht="12.75">
      <c r="A9" s="7" t="s">
        <v>293</v>
      </c>
    </row>
    <row r="10" ht="12.75">
      <c r="A10" s="6" t="s">
        <v>294</v>
      </c>
    </row>
    <row r="11" ht="12.75">
      <c r="A11" s="8" t="s">
        <v>295</v>
      </c>
    </row>
    <row r="14" ht="12.75">
      <c r="A14" s="4" t="s">
        <v>296</v>
      </c>
    </row>
    <row r="17" ht="12.75">
      <c r="C17" s="4" t="s">
        <v>297</v>
      </c>
    </row>
    <row r="20" ht="12.75">
      <c r="A20" s="9" t="s">
        <v>298</v>
      </c>
    </row>
    <row r="21" ht="15">
      <c r="C21" s="10"/>
    </row>
    <row r="26" ht="12.75">
      <c r="C26" s="11" t="s">
        <v>299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5" sqref="S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36"/>
  <sheetViews>
    <sheetView zoomScalePageLayoutView="0" workbookViewId="0" topLeftCell="A7">
      <selection activeCell="B17" sqref="B17"/>
    </sheetView>
  </sheetViews>
  <sheetFormatPr defaultColWidth="9.00390625" defaultRowHeight="14.25"/>
  <cols>
    <col min="1" max="1" width="9.00390625" style="82" customWidth="1"/>
    <col min="2" max="2" width="20.375" style="82" customWidth="1"/>
    <col min="3" max="3" width="9.00390625" style="82" customWidth="1"/>
    <col min="4" max="4" width="16.25390625" style="82" customWidth="1"/>
    <col min="5" max="5" width="13.75390625" style="82" customWidth="1"/>
    <col min="6" max="16384" width="9.00390625" style="82" customWidth="1"/>
  </cols>
  <sheetData>
    <row r="1" spans="1:5" ht="20.25">
      <c r="A1" s="314" t="s">
        <v>81</v>
      </c>
      <c r="B1" s="314"/>
      <c r="C1" s="314"/>
      <c r="D1" s="314"/>
      <c r="E1" s="314"/>
    </row>
    <row r="2" spans="1:5" ht="14.25">
      <c r="A2" s="83"/>
      <c r="B2" s="84"/>
      <c r="C2" s="249" t="s">
        <v>369</v>
      </c>
      <c r="D2" s="68"/>
      <c r="E2" s="85"/>
    </row>
    <row r="3" spans="1:5" ht="15.75">
      <c r="A3" s="321" t="s">
        <v>82</v>
      </c>
      <c r="B3" s="322"/>
      <c r="C3" s="315" t="s">
        <v>340</v>
      </c>
      <c r="D3" s="316"/>
      <c r="E3" s="319" t="s">
        <v>83</v>
      </c>
    </row>
    <row r="4" spans="1:5" ht="14.25">
      <c r="A4" s="321"/>
      <c r="B4" s="322"/>
      <c r="C4" s="170" t="s">
        <v>84</v>
      </c>
      <c r="D4" s="86" t="s">
        <v>85</v>
      </c>
      <c r="E4" s="320"/>
    </row>
    <row r="5" spans="1:5" ht="18" customHeight="1">
      <c r="A5" s="317" t="s">
        <v>86</v>
      </c>
      <c r="B5" s="318"/>
      <c r="C5" s="246">
        <v>520</v>
      </c>
      <c r="D5" s="201">
        <v>189</v>
      </c>
      <c r="E5" s="247">
        <v>10.12</v>
      </c>
    </row>
    <row r="6" spans="1:5" ht="18" customHeight="1">
      <c r="A6" s="317" t="s">
        <v>87</v>
      </c>
      <c r="B6" s="169" t="s">
        <v>88</v>
      </c>
      <c r="C6" s="246">
        <v>14</v>
      </c>
      <c r="D6" s="201">
        <v>9</v>
      </c>
      <c r="E6" s="247">
        <v>21.06</v>
      </c>
    </row>
    <row r="7" spans="1:5" ht="18" customHeight="1">
      <c r="A7" s="317"/>
      <c r="B7" s="169" t="s">
        <v>89</v>
      </c>
      <c r="C7" s="246">
        <v>22</v>
      </c>
      <c r="D7" s="201">
        <v>8</v>
      </c>
      <c r="E7" s="247">
        <v>16.32</v>
      </c>
    </row>
    <row r="8" spans="1:5" ht="18" customHeight="1">
      <c r="A8" s="317"/>
      <c r="B8" s="169" t="s">
        <v>90</v>
      </c>
      <c r="C8" s="246">
        <v>7</v>
      </c>
      <c r="D8" s="201">
        <v>4</v>
      </c>
      <c r="E8" s="247">
        <v>73.8</v>
      </c>
    </row>
    <row r="9" spans="1:5" ht="18" customHeight="1">
      <c r="A9" s="317"/>
      <c r="B9" s="169" t="s">
        <v>91</v>
      </c>
      <c r="C9" s="246">
        <v>10</v>
      </c>
      <c r="D9" s="201">
        <v>10</v>
      </c>
      <c r="E9" s="247">
        <v>16.22</v>
      </c>
    </row>
    <row r="10" spans="1:5" ht="18" customHeight="1">
      <c r="A10" s="317"/>
      <c r="B10" s="169" t="s">
        <v>92</v>
      </c>
      <c r="C10" s="246">
        <v>16</v>
      </c>
      <c r="D10" s="201">
        <v>1</v>
      </c>
      <c r="E10" s="247">
        <v>13.3</v>
      </c>
    </row>
    <row r="11" spans="1:5" ht="18" customHeight="1">
      <c r="A11" s="317"/>
      <c r="B11" s="169" t="s">
        <v>93</v>
      </c>
      <c r="C11" s="246">
        <v>38</v>
      </c>
      <c r="D11" s="201">
        <v>7</v>
      </c>
      <c r="E11" s="247">
        <v>8.41</v>
      </c>
    </row>
    <row r="12" spans="1:5" ht="18" customHeight="1">
      <c r="A12" s="317"/>
      <c r="B12" s="169" t="s">
        <v>94</v>
      </c>
      <c r="C12" s="246">
        <v>30</v>
      </c>
      <c r="D12" s="201">
        <v>5</v>
      </c>
      <c r="E12" s="247">
        <v>13.43</v>
      </c>
    </row>
    <row r="13" spans="1:5" ht="18" customHeight="1">
      <c r="A13" s="317"/>
      <c r="B13" s="169" t="s">
        <v>95</v>
      </c>
      <c r="C13" s="246">
        <v>40</v>
      </c>
      <c r="D13" s="201">
        <v>7</v>
      </c>
      <c r="E13" s="247">
        <v>-0.56</v>
      </c>
    </row>
    <row r="14" spans="1:5" ht="18" customHeight="1">
      <c r="A14" s="317"/>
      <c r="B14" s="169" t="s">
        <v>96</v>
      </c>
      <c r="C14" s="246">
        <v>34</v>
      </c>
      <c r="D14" s="201">
        <v>22</v>
      </c>
      <c r="E14" s="247">
        <v>15.3</v>
      </c>
    </row>
    <row r="15" spans="1:5" ht="18" customHeight="1">
      <c r="A15" s="317"/>
      <c r="B15" s="169" t="s">
        <v>97</v>
      </c>
      <c r="C15" s="246">
        <v>24</v>
      </c>
      <c r="D15" s="201">
        <v>16</v>
      </c>
      <c r="E15" s="247">
        <v>5.32</v>
      </c>
    </row>
    <row r="16" spans="1:5" ht="18" customHeight="1">
      <c r="A16" s="317"/>
      <c r="B16" s="169" t="s">
        <v>98</v>
      </c>
      <c r="C16" s="246">
        <v>27</v>
      </c>
      <c r="D16" s="201">
        <v>8</v>
      </c>
      <c r="E16" s="247">
        <v>37.2</v>
      </c>
    </row>
    <row r="17" spans="1:5" ht="18" customHeight="1">
      <c r="A17" s="324" t="s">
        <v>99</v>
      </c>
      <c r="B17" s="296" t="s">
        <v>382</v>
      </c>
      <c r="C17" s="248">
        <v>17</v>
      </c>
      <c r="D17" s="201">
        <v>5</v>
      </c>
      <c r="E17" s="247">
        <v>-33.64</v>
      </c>
    </row>
    <row r="18" spans="1:5" ht="18" customHeight="1">
      <c r="A18" s="325"/>
      <c r="B18" s="169" t="s">
        <v>101</v>
      </c>
      <c r="C18" s="248">
        <v>19</v>
      </c>
      <c r="D18" s="201">
        <v>15</v>
      </c>
      <c r="E18" s="247">
        <v>24.84</v>
      </c>
    </row>
    <row r="19" spans="1:5" ht="18" customHeight="1">
      <c r="A19" s="325"/>
      <c r="B19" s="169" t="s">
        <v>102</v>
      </c>
      <c r="C19" s="248">
        <v>34</v>
      </c>
      <c r="D19" s="201">
        <v>11</v>
      </c>
      <c r="E19" s="247">
        <v>-1.46</v>
      </c>
    </row>
    <row r="20" spans="1:5" ht="18" customHeight="1">
      <c r="A20" s="325"/>
      <c r="B20" s="169" t="s">
        <v>103</v>
      </c>
      <c r="C20" s="248">
        <v>15</v>
      </c>
      <c r="D20" s="201">
        <v>5</v>
      </c>
      <c r="E20" s="247">
        <v>-5.59</v>
      </c>
    </row>
    <row r="21" spans="1:5" ht="18" customHeight="1">
      <c r="A21" s="325"/>
      <c r="B21" s="169" t="s">
        <v>104</v>
      </c>
      <c r="C21" s="248">
        <v>19</v>
      </c>
      <c r="D21" s="201">
        <v>6</v>
      </c>
      <c r="E21" s="247">
        <v>3.43</v>
      </c>
    </row>
    <row r="22" spans="1:5" ht="18" customHeight="1">
      <c r="A22" s="325"/>
      <c r="B22" s="169" t="s">
        <v>105</v>
      </c>
      <c r="C22" s="248">
        <v>18</v>
      </c>
      <c r="D22" s="201">
        <v>1</v>
      </c>
      <c r="E22" s="247">
        <v>-55.44</v>
      </c>
    </row>
    <row r="23" spans="1:5" ht="18" customHeight="1">
      <c r="A23" s="325"/>
      <c r="B23" s="169" t="s">
        <v>106</v>
      </c>
      <c r="C23" s="248">
        <v>19</v>
      </c>
      <c r="D23" s="201">
        <v>8</v>
      </c>
      <c r="E23" s="247">
        <v>26.79</v>
      </c>
    </row>
    <row r="24" spans="1:5" ht="18" customHeight="1">
      <c r="A24" s="326"/>
      <c r="B24" s="169" t="s">
        <v>107</v>
      </c>
      <c r="C24" s="248">
        <v>8</v>
      </c>
      <c r="D24" s="201">
        <v>5</v>
      </c>
      <c r="E24" s="247">
        <v>-15.99</v>
      </c>
    </row>
    <row r="25" spans="1:5" ht="18" customHeight="1">
      <c r="A25" s="317" t="s">
        <v>108</v>
      </c>
      <c r="B25" s="88" t="s">
        <v>109</v>
      </c>
      <c r="C25" s="169">
        <f>C6+C8+C9+C10</f>
        <v>47</v>
      </c>
      <c r="D25" s="169">
        <f>D6+D8+D9+D10</f>
        <v>24</v>
      </c>
      <c r="E25" s="169"/>
    </row>
    <row r="26" spans="1:5" ht="18" customHeight="1">
      <c r="A26" s="317"/>
      <c r="B26" s="88" t="s">
        <v>110</v>
      </c>
      <c r="C26" s="169">
        <f>C11+C12+C18+C19+C20+C21+C22+C28+C29+C30+C31+C32+C33+C34</f>
        <v>234</v>
      </c>
      <c r="D26" s="169">
        <f>D11+D12+D18+D19+D20+D21+D22+D28+D29+D30+D31+D32+D33+D34</f>
        <v>70</v>
      </c>
      <c r="E26" s="169"/>
    </row>
    <row r="27" spans="1:5" ht="18" customHeight="1">
      <c r="A27" s="317" t="s">
        <v>111</v>
      </c>
      <c r="B27" s="169" t="s">
        <v>112</v>
      </c>
      <c r="C27" s="248">
        <v>23</v>
      </c>
      <c r="D27" s="201">
        <v>9</v>
      </c>
      <c r="E27" s="247">
        <v>29.63</v>
      </c>
    </row>
    <row r="28" spans="1:5" ht="18" customHeight="1">
      <c r="A28" s="317"/>
      <c r="B28" s="169" t="s">
        <v>113</v>
      </c>
      <c r="C28" s="248">
        <v>17</v>
      </c>
      <c r="D28" s="201">
        <v>5</v>
      </c>
      <c r="E28" s="247">
        <v>18.33</v>
      </c>
    </row>
    <row r="29" spans="1:5" ht="18" customHeight="1">
      <c r="A29" s="317"/>
      <c r="B29" s="169" t="s">
        <v>114</v>
      </c>
      <c r="C29" s="248">
        <v>12</v>
      </c>
      <c r="D29" s="201">
        <v>5</v>
      </c>
      <c r="E29" s="247">
        <v>34.19</v>
      </c>
    </row>
    <row r="30" spans="1:5" ht="18" customHeight="1">
      <c r="A30" s="317"/>
      <c r="B30" s="169" t="s">
        <v>115</v>
      </c>
      <c r="C30" s="248">
        <v>5</v>
      </c>
      <c r="D30" s="201">
        <v>4</v>
      </c>
      <c r="E30" s="247">
        <v>-22.93</v>
      </c>
    </row>
    <row r="31" spans="1:5" ht="18" customHeight="1">
      <c r="A31" s="317"/>
      <c r="B31" s="169" t="s">
        <v>116</v>
      </c>
      <c r="C31" s="248">
        <v>11</v>
      </c>
      <c r="D31" s="201">
        <v>2</v>
      </c>
      <c r="E31" s="247">
        <v>-2.69</v>
      </c>
    </row>
    <row r="32" spans="1:5" ht="18" customHeight="1">
      <c r="A32" s="317"/>
      <c r="B32" s="169" t="s">
        <v>117</v>
      </c>
      <c r="C32" s="248">
        <v>8</v>
      </c>
      <c r="D32" s="201">
        <v>1</v>
      </c>
      <c r="E32" s="247">
        <v>37.95</v>
      </c>
    </row>
    <row r="33" spans="1:5" ht="18" customHeight="1">
      <c r="A33" s="317"/>
      <c r="B33" s="169" t="s">
        <v>118</v>
      </c>
      <c r="C33" s="248">
        <v>3</v>
      </c>
      <c r="D33" s="201">
        <v>0</v>
      </c>
      <c r="E33" s="247">
        <v>-7.17</v>
      </c>
    </row>
    <row r="34" spans="1:5" ht="18" customHeight="1">
      <c r="A34" s="317" t="s">
        <v>119</v>
      </c>
      <c r="B34" s="169" t="s">
        <v>120</v>
      </c>
      <c r="C34" s="248">
        <v>5</v>
      </c>
      <c r="D34" s="201">
        <v>3</v>
      </c>
      <c r="E34" s="247">
        <v>7.6</v>
      </c>
    </row>
    <row r="35" spans="1:5" ht="18" customHeight="1">
      <c r="A35" s="317"/>
      <c r="B35" s="169" t="s">
        <v>121</v>
      </c>
      <c r="C35" s="246">
        <v>25</v>
      </c>
      <c r="D35" s="201">
        <v>7</v>
      </c>
      <c r="E35" s="247">
        <v>-3.74</v>
      </c>
    </row>
    <row r="36" spans="1:5" s="90" customFormat="1" ht="60" customHeight="1">
      <c r="A36" s="89"/>
      <c r="B36" s="323" t="s">
        <v>341</v>
      </c>
      <c r="C36" s="323"/>
      <c r="D36" s="323"/>
      <c r="E36" s="323"/>
    </row>
  </sheetData>
  <sheetProtection/>
  <mergeCells count="11">
    <mergeCell ref="A34:A35"/>
    <mergeCell ref="A1:E1"/>
    <mergeCell ref="C3:D3"/>
    <mergeCell ref="A5:B5"/>
    <mergeCell ref="E3:E4"/>
    <mergeCell ref="A3:B4"/>
    <mergeCell ref="B36:E36"/>
    <mergeCell ref="A6:A16"/>
    <mergeCell ref="A17:A24"/>
    <mergeCell ref="A25:A26"/>
    <mergeCell ref="A27:A33"/>
  </mergeCells>
  <printOptions/>
  <pageMargins left="1.13" right="0.75" top="0.59" bottom="0.41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40"/>
  <sheetViews>
    <sheetView zoomScalePageLayoutView="0" workbookViewId="0" topLeftCell="A1">
      <selection activeCell="J28" sqref="J28"/>
    </sheetView>
  </sheetViews>
  <sheetFormatPr defaultColWidth="9.00390625" defaultRowHeight="14.25"/>
  <cols>
    <col min="1" max="1" width="4.375" style="69" customWidth="1"/>
    <col min="2" max="2" width="5.50390625" style="69" customWidth="1"/>
    <col min="3" max="3" width="11.25390625" style="69" customWidth="1"/>
    <col min="4" max="4" width="12.00390625" style="69" customWidth="1"/>
    <col min="5" max="5" width="10.125" style="69" customWidth="1"/>
    <col min="6" max="6" width="7.75390625" style="69" customWidth="1"/>
    <col min="7" max="7" width="10.875" style="69" customWidth="1"/>
    <col min="8" max="16384" width="9.00390625" style="69" customWidth="1"/>
  </cols>
  <sheetData>
    <row r="1" spans="1:7" ht="45" customHeight="1">
      <c r="A1" s="337" t="s">
        <v>301</v>
      </c>
      <c r="B1" s="337"/>
      <c r="C1" s="337"/>
      <c r="D1" s="337"/>
      <c r="E1" s="337"/>
      <c r="F1" s="337"/>
      <c r="G1" s="337"/>
    </row>
    <row r="2" spans="1:7" s="180" customFormat="1" ht="22.5" customHeight="1">
      <c r="A2" s="179"/>
      <c r="B2" s="179"/>
      <c r="C2" s="179"/>
      <c r="D2" s="343" t="s">
        <v>367</v>
      </c>
      <c r="E2" s="344"/>
      <c r="F2" s="345" t="s">
        <v>302</v>
      </c>
      <c r="G2" s="345"/>
    </row>
    <row r="3" spans="1:7" s="180" customFormat="1" ht="36" customHeight="1">
      <c r="A3" s="338" t="s">
        <v>122</v>
      </c>
      <c r="B3" s="339"/>
      <c r="C3" s="340"/>
      <c r="D3" s="181" t="s">
        <v>334</v>
      </c>
      <c r="E3" s="181" t="s">
        <v>303</v>
      </c>
      <c r="F3" s="181" t="s">
        <v>335</v>
      </c>
      <c r="G3" s="181" t="s">
        <v>336</v>
      </c>
    </row>
    <row r="4" spans="1:7" ht="14.25">
      <c r="A4" s="341" t="s">
        <v>86</v>
      </c>
      <c r="B4" s="327"/>
      <c r="C4" s="328"/>
      <c r="D4" s="239">
        <v>312</v>
      </c>
      <c r="E4" s="239">
        <v>2658250</v>
      </c>
      <c r="F4" s="239">
        <v>171</v>
      </c>
      <c r="G4" s="240">
        <v>30.5</v>
      </c>
    </row>
    <row r="5" spans="1:7" ht="14.25" customHeight="1">
      <c r="A5" s="346" t="s">
        <v>123</v>
      </c>
      <c r="B5" s="342" t="s">
        <v>88</v>
      </c>
      <c r="C5" s="336"/>
      <c r="D5" s="241">
        <v>13</v>
      </c>
      <c r="E5" s="241">
        <v>173700</v>
      </c>
      <c r="F5" s="241">
        <v>10</v>
      </c>
      <c r="G5" s="240">
        <v>34.4</v>
      </c>
    </row>
    <row r="6" spans="1:7" ht="14.25">
      <c r="A6" s="347"/>
      <c r="B6" s="342" t="s">
        <v>89</v>
      </c>
      <c r="C6" s="336"/>
      <c r="D6" s="242">
        <v>15</v>
      </c>
      <c r="E6" s="241">
        <v>65000</v>
      </c>
      <c r="F6" s="241">
        <v>6</v>
      </c>
      <c r="G6" s="240">
        <v>4.3</v>
      </c>
    </row>
    <row r="7" spans="1:7" ht="14.25">
      <c r="A7" s="330"/>
      <c r="B7" s="331" t="s">
        <v>90</v>
      </c>
      <c r="C7" s="183" t="s">
        <v>124</v>
      </c>
      <c r="D7" s="241">
        <v>15</v>
      </c>
      <c r="E7" s="241">
        <v>143700</v>
      </c>
      <c r="F7" s="241">
        <v>2</v>
      </c>
      <c r="G7" s="240">
        <v>1.8</v>
      </c>
    </row>
    <row r="8" spans="1:7" ht="14.25">
      <c r="A8" s="330"/>
      <c r="B8" s="332"/>
      <c r="C8" s="182" t="s">
        <v>125</v>
      </c>
      <c r="D8" s="241">
        <v>11.5</v>
      </c>
      <c r="E8" s="241">
        <v>96700</v>
      </c>
      <c r="F8" s="241">
        <v>1</v>
      </c>
      <c r="G8" s="240">
        <v>0</v>
      </c>
    </row>
    <row r="9" spans="1:7" ht="14.25">
      <c r="A9" s="330"/>
      <c r="B9" s="332"/>
      <c r="C9" s="182" t="s">
        <v>126</v>
      </c>
      <c r="D9" s="241">
        <v>3.5</v>
      </c>
      <c r="E9" s="241">
        <v>47000</v>
      </c>
      <c r="F9" s="241">
        <v>1</v>
      </c>
      <c r="G9" s="240">
        <v>5.5</v>
      </c>
    </row>
    <row r="10" spans="1:7" ht="14.25">
      <c r="A10" s="330"/>
      <c r="B10" s="346" t="s">
        <v>91</v>
      </c>
      <c r="C10" s="182" t="s">
        <v>124</v>
      </c>
      <c r="D10" s="241">
        <v>14</v>
      </c>
      <c r="E10" s="241">
        <v>119500</v>
      </c>
      <c r="F10" s="241">
        <v>7</v>
      </c>
      <c r="G10" s="240">
        <v>39.8</v>
      </c>
    </row>
    <row r="11" spans="1:7" ht="14.25">
      <c r="A11" s="330"/>
      <c r="B11" s="330"/>
      <c r="C11" s="182" t="s">
        <v>127</v>
      </c>
      <c r="D11" s="241">
        <v>7.5</v>
      </c>
      <c r="E11" s="241">
        <v>64500</v>
      </c>
      <c r="F11" s="241">
        <v>3</v>
      </c>
      <c r="G11" s="240">
        <v>25.6</v>
      </c>
    </row>
    <row r="12" spans="1:7" ht="14.25">
      <c r="A12" s="330"/>
      <c r="B12" s="331"/>
      <c r="C12" s="184" t="s">
        <v>126</v>
      </c>
      <c r="D12" s="241">
        <v>6.5</v>
      </c>
      <c r="E12" s="241">
        <v>55000</v>
      </c>
      <c r="F12" s="241">
        <v>4</v>
      </c>
      <c r="G12" s="240">
        <v>56.5</v>
      </c>
    </row>
    <row r="13" spans="1:7" ht="14.25" customHeight="1">
      <c r="A13" s="330"/>
      <c r="B13" s="341" t="s">
        <v>128</v>
      </c>
      <c r="C13" s="328"/>
      <c r="D13" s="241">
        <v>14</v>
      </c>
      <c r="E13" s="241">
        <v>181600</v>
      </c>
      <c r="F13" s="241">
        <v>5</v>
      </c>
      <c r="G13" s="240">
        <v>37.6</v>
      </c>
    </row>
    <row r="14" spans="1:7" ht="14.25">
      <c r="A14" s="330"/>
      <c r="B14" s="342" t="s">
        <v>93</v>
      </c>
      <c r="C14" s="336"/>
      <c r="D14" s="241">
        <v>9</v>
      </c>
      <c r="E14" s="241">
        <v>43000</v>
      </c>
      <c r="F14" s="241">
        <v>7</v>
      </c>
      <c r="G14" s="240">
        <v>49.5</v>
      </c>
    </row>
    <row r="15" spans="1:7" ht="14.25">
      <c r="A15" s="330"/>
      <c r="B15" s="342" t="s">
        <v>94</v>
      </c>
      <c r="C15" s="336"/>
      <c r="D15" s="241">
        <v>13.4</v>
      </c>
      <c r="E15" s="241">
        <v>101450</v>
      </c>
      <c r="F15" s="241">
        <v>9.4</v>
      </c>
      <c r="G15" s="240">
        <v>24.1</v>
      </c>
    </row>
    <row r="16" spans="1:7" ht="14.25">
      <c r="A16" s="330"/>
      <c r="B16" s="346" t="s">
        <v>95</v>
      </c>
      <c r="C16" s="182" t="s">
        <v>124</v>
      </c>
      <c r="D16" s="241">
        <v>55</v>
      </c>
      <c r="E16" s="241">
        <v>442300</v>
      </c>
      <c r="F16" s="241">
        <v>21</v>
      </c>
      <c r="G16" s="240">
        <v>22</v>
      </c>
    </row>
    <row r="17" spans="1:7" ht="14.25">
      <c r="A17" s="330"/>
      <c r="B17" s="330"/>
      <c r="C17" s="184" t="s">
        <v>129</v>
      </c>
      <c r="D17" s="241">
        <v>4</v>
      </c>
      <c r="E17" s="241">
        <v>30000</v>
      </c>
      <c r="F17" s="241">
        <v>2</v>
      </c>
      <c r="G17" s="240">
        <v>3.8</v>
      </c>
    </row>
    <row r="18" spans="1:7" ht="14.25">
      <c r="A18" s="330"/>
      <c r="B18" s="330"/>
      <c r="C18" s="184" t="s">
        <v>130</v>
      </c>
      <c r="D18" s="241">
        <v>27</v>
      </c>
      <c r="E18" s="241">
        <v>242900</v>
      </c>
      <c r="F18" s="241">
        <v>13</v>
      </c>
      <c r="G18" s="240">
        <v>32.1</v>
      </c>
    </row>
    <row r="19" spans="1:7" ht="14.25">
      <c r="A19" s="330"/>
      <c r="B19" s="330"/>
      <c r="C19" s="185" t="s">
        <v>131</v>
      </c>
      <c r="D19" s="241">
        <v>24</v>
      </c>
      <c r="E19" s="241">
        <v>169400</v>
      </c>
      <c r="F19" s="241">
        <v>6</v>
      </c>
      <c r="G19" s="240">
        <v>10.8</v>
      </c>
    </row>
    <row r="20" spans="1:7" ht="14.25">
      <c r="A20" s="347"/>
      <c r="B20" s="329" t="s">
        <v>96</v>
      </c>
      <c r="C20" s="329"/>
      <c r="D20" s="242">
        <v>22</v>
      </c>
      <c r="E20" s="241">
        <v>162000</v>
      </c>
      <c r="F20" s="241">
        <v>17</v>
      </c>
      <c r="G20" s="240">
        <v>33.2</v>
      </c>
    </row>
    <row r="21" spans="1:7" ht="14.25">
      <c r="A21" s="347"/>
      <c r="B21" s="332" t="s">
        <v>97</v>
      </c>
      <c r="C21" s="332"/>
      <c r="D21" s="242">
        <v>14</v>
      </c>
      <c r="E21" s="241">
        <v>193500</v>
      </c>
      <c r="F21" s="241">
        <v>7</v>
      </c>
      <c r="G21" s="240">
        <v>18.9</v>
      </c>
    </row>
    <row r="22" spans="1:7" ht="14.25">
      <c r="A22" s="347"/>
      <c r="B22" s="329" t="s">
        <v>98</v>
      </c>
      <c r="C22" s="329"/>
      <c r="D22" s="242">
        <v>18</v>
      </c>
      <c r="E22" s="241">
        <v>455197</v>
      </c>
      <c r="F22" s="241">
        <v>15</v>
      </c>
      <c r="G22" s="240">
        <v>51</v>
      </c>
    </row>
    <row r="23" spans="1:7" ht="15" customHeight="1">
      <c r="A23" s="186" t="s">
        <v>132</v>
      </c>
      <c r="B23" s="333" t="s">
        <v>304</v>
      </c>
      <c r="C23" s="334"/>
      <c r="D23" s="241">
        <v>14</v>
      </c>
      <c r="E23" s="241">
        <v>81100</v>
      </c>
      <c r="F23" s="241">
        <v>3</v>
      </c>
      <c r="G23" s="240">
        <v>5.7</v>
      </c>
    </row>
    <row r="24" spans="1:7" ht="14.25">
      <c r="A24" s="187"/>
      <c r="B24" s="327" t="s">
        <v>101</v>
      </c>
      <c r="C24" s="328"/>
      <c r="D24" s="241">
        <v>15</v>
      </c>
      <c r="E24" s="241">
        <v>80100</v>
      </c>
      <c r="F24" s="241">
        <v>4</v>
      </c>
      <c r="G24" s="240">
        <v>32.4</v>
      </c>
    </row>
    <row r="25" spans="1:7" ht="14.25">
      <c r="A25" s="187"/>
      <c r="B25" s="327" t="s">
        <v>102</v>
      </c>
      <c r="C25" s="328"/>
      <c r="D25" s="241">
        <v>18</v>
      </c>
      <c r="E25" s="241">
        <v>115600</v>
      </c>
      <c r="F25" s="241">
        <v>15</v>
      </c>
      <c r="G25" s="240">
        <v>37.6</v>
      </c>
    </row>
    <row r="26" spans="1:7" ht="14.25">
      <c r="A26" s="187"/>
      <c r="B26" s="335" t="s">
        <v>103</v>
      </c>
      <c r="C26" s="336"/>
      <c r="D26" s="241">
        <v>8</v>
      </c>
      <c r="E26" s="241">
        <v>29000</v>
      </c>
      <c r="F26" s="241">
        <v>5</v>
      </c>
      <c r="G26" s="240">
        <v>42.9</v>
      </c>
    </row>
    <row r="27" spans="1:7" ht="14.25">
      <c r="A27" s="187"/>
      <c r="B27" s="327" t="s">
        <v>104</v>
      </c>
      <c r="C27" s="328"/>
      <c r="D27" s="241">
        <v>7</v>
      </c>
      <c r="E27" s="241">
        <v>44400</v>
      </c>
      <c r="F27" s="241">
        <v>5</v>
      </c>
      <c r="G27" s="240">
        <v>40</v>
      </c>
    </row>
    <row r="28" spans="1:7" ht="27" customHeight="1">
      <c r="A28" s="187"/>
      <c r="B28" s="327" t="s">
        <v>305</v>
      </c>
      <c r="C28" s="328"/>
      <c r="D28" s="241">
        <v>19</v>
      </c>
      <c r="E28" s="241">
        <v>137950</v>
      </c>
      <c r="F28" s="241">
        <v>13</v>
      </c>
      <c r="G28" s="240">
        <v>21.6</v>
      </c>
    </row>
    <row r="29" spans="1:7" ht="14.25">
      <c r="A29" s="187"/>
      <c r="B29" s="327" t="s">
        <v>106</v>
      </c>
      <c r="C29" s="328"/>
      <c r="D29" s="241">
        <v>7</v>
      </c>
      <c r="E29" s="241">
        <v>24500</v>
      </c>
      <c r="F29" s="241">
        <v>6</v>
      </c>
      <c r="G29" s="240">
        <v>54</v>
      </c>
    </row>
    <row r="30" spans="1:7" ht="14.25">
      <c r="A30" s="188"/>
      <c r="B30" s="328" t="s">
        <v>107</v>
      </c>
      <c r="C30" s="332"/>
      <c r="D30" s="241">
        <v>4</v>
      </c>
      <c r="E30" s="241">
        <v>12700</v>
      </c>
      <c r="F30" s="241">
        <v>4</v>
      </c>
      <c r="G30" s="240">
        <v>65.4</v>
      </c>
    </row>
    <row r="31" spans="1:7" ht="14.25" customHeight="1">
      <c r="A31" s="330" t="s">
        <v>306</v>
      </c>
      <c r="B31" s="332" t="s">
        <v>112</v>
      </c>
      <c r="C31" s="332"/>
      <c r="D31" s="241">
        <v>1</v>
      </c>
      <c r="E31" s="241">
        <v>2000</v>
      </c>
      <c r="F31" s="241">
        <v>1</v>
      </c>
      <c r="G31" s="240">
        <v>0</v>
      </c>
    </row>
    <row r="32" spans="1:7" ht="14.25">
      <c r="A32" s="330"/>
      <c r="B32" s="332" t="s">
        <v>113</v>
      </c>
      <c r="C32" s="332"/>
      <c r="D32" s="241">
        <v>1</v>
      </c>
      <c r="E32" s="241">
        <v>3000</v>
      </c>
      <c r="F32" s="241">
        <v>0</v>
      </c>
      <c r="G32" s="240">
        <v>0</v>
      </c>
    </row>
    <row r="33" spans="1:7" ht="14.25">
      <c r="A33" s="330"/>
      <c r="B33" s="329" t="s">
        <v>114</v>
      </c>
      <c r="C33" s="329"/>
      <c r="D33" s="241">
        <v>4</v>
      </c>
      <c r="E33" s="241">
        <v>8900</v>
      </c>
      <c r="F33" s="241">
        <v>2</v>
      </c>
      <c r="G33" s="240">
        <v>36.6</v>
      </c>
    </row>
    <row r="34" spans="1:7" ht="14.25">
      <c r="A34" s="330"/>
      <c r="B34" s="332" t="s">
        <v>115</v>
      </c>
      <c r="C34" s="332"/>
      <c r="D34" s="241">
        <v>1</v>
      </c>
      <c r="E34" s="241">
        <v>4100</v>
      </c>
      <c r="F34" s="241">
        <v>1</v>
      </c>
      <c r="G34" s="240">
        <v>57.7</v>
      </c>
    </row>
    <row r="35" spans="1:7" ht="14.25">
      <c r="A35" s="330"/>
      <c r="B35" s="332" t="s">
        <v>116</v>
      </c>
      <c r="C35" s="332"/>
      <c r="D35" s="241">
        <v>2</v>
      </c>
      <c r="E35" s="241">
        <v>6000</v>
      </c>
      <c r="F35" s="241">
        <v>1</v>
      </c>
      <c r="G35" s="240">
        <v>61.7</v>
      </c>
    </row>
    <row r="36" spans="1:7" ht="14.25" customHeight="1">
      <c r="A36" s="330"/>
      <c r="B36" s="332" t="s">
        <v>307</v>
      </c>
      <c r="C36" s="332"/>
      <c r="D36" s="241">
        <v>4</v>
      </c>
      <c r="E36" s="241">
        <v>6500</v>
      </c>
      <c r="F36" s="241">
        <v>2</v>
      </c>
      <c r="G36" s="240">
        <v>2.3</v>
      </c>
    </row>
    <row r="37" spans="1:7" ht="14.25">
      <c r="A37" s="331"/>
      <c r="B37" s="329" t="s">
        <v>118</v>
      </c>
      <c r="C37" s="329"/>
      <c r="D37" s="243">
        <v>2</v>
      </c>
      <c r="E37" s="243">
        <v>5353</v>
      </c>
      <c r="F37" s="243">
        <v>0</v>
      </c>
      <c r="G37" s="244">
        <v>0</v>
      </c>
    </row>
    <row r="38" spans="1:7" ht="37.5" customHeight="1">
      <c r="A38" s="332" t="s">
        <v>308</v>
      </c>
      <c r="B38" s="329" t="s">
        <v>161</v>
      </c>
      <c r="C38" s="329"/>
      <c r="D38" s="241">
        <v>10</v>
      </c>
      <c r="E38" s="241">
        <v>102000</v>
      </c>
      <c r="F38" s="241">
        <v>5</v>
      </c>
      <c r="G38" s="240">
        <v>33</v>
      </c>
    </row>
    <row r="39" spans="1:7" ht="14.25">
      <c r="A39" s="332"/>
      <c r="B39" s="327" t="s">
        <v>120</v>
      </c>
      <c r="C39" s="328"/>
      <c r="D39" s="241">
        <v>2.6</v>
      </c>
      <c r="E39" s="241">
        <v>16100</v>
      </c>
      <c r="F39" s="241">
        <v>2.6</v>
      </c>
      <c r="G39" s="240">
        <v>81.1</v>
      </c>
    </row>
    <row r="40" ht="14.25">
      <c r="G40" s="189"/>
    </row>
  </sheetData>
  <sheetProtection/>
  <mergeCells count="36">
    <mergeCell ref="B6:C6"/>
    <mergeCell ref="B7:B9"/>
    <mergeCell ref="B10:B12"/>
    <mergeCell ref="B13:C13"/>
    <mergeCell ref="B14:C14"/>
    <mergeCell ref="B16:B19"/>
    <mergeCell ref="B20:C20"/>
    <mergeCell ref="B22:C22"/>
    <mergeCell ref="A1:G1"/>
    <mergeCell ref="A3:C3"/>
    <mergeCell ref="A4:C4"/>
    <mergeCell ref="B5:C5"/>
    <mergeCell ref="B15:C15"/>
    <mergeCell ref="D2:E2"/>
    <mergeCell ref="F2:G2"/>
    <mergeCell ref="A5:A22"/>
    <mergeCell ref="B21:C21"/>
    <mergeCell ref="B34:C34"/>
    <mergeCell ref="B23:C23"/>
    <mergeCell ref="B24:C24"/>
    <mergeCell ref="B25:C25"/>
    <mergeCell ref="B32:C32"/>
    <mergeCell ref="B30:C30"/>
    <mergeCell ref="B31:C31"/>
    <mergeCell ref="B26:C26"/>
    <mergeCell ref="B27:C27"/>
    <mergeCell ref="B28:C28"/>
    <mergeCell ref="B29:C29"/>
    <mergeCell ref="B38:C38"/>
    <mergeCell ref="B39:C39"/>
    <mergeCell ref="A31:A37"/>
    <mergeCell ref="B33:C33"/>
    <mergeCell ref="B35:C35"/>
    <mergeCell ref="B36:C36"/>
    <mergeCell ref="B37:C37"/>
    <mergeCell ref="A38:A39"/>
  </mergeCells>
  <printOptions/>
  <pageMargins left="0.75" right="0.26" top="0.32" bottom="0.25" header="0.27" footer="0.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55"/>
  <sheetViews>
    <sheetView tabSelected="1" zoomScalePageLayoutView="0" workbookViewId="0" topLeftCell="A1">
      <selection activeCell="K24" sqref="K24"/>
    </sheetView>
  </sheetViews>
  <sheetFormatPr defaultColWidth="9.00390625" defaultRowHeight="14.25"/>
  <cols>
    <col min="1" max="1" width="14.375" style="69" customWidth="1"/>
    <col min="2" max="3" width="13.125" style="69" customWidth="1"/>
    <col min="4" max="4" width="9.00390625" style="69" customWidth="1"/>
    <col min="5" max="5" width="14.125" style="69" customWidth="1"/>
    <col min="6" max="6" width="9.00390625" style="69" customWidth="1"/>
    <col min="7" max="7" width="9.25390625" style="69" bestFit="1" customWidth="1"/>
    <col min="8" max="8" width="9.00390625" style="69" customWidth="1"/>
    <col min="9" max="9" width="11.125" style="69" bestFit="1" customWidth="1"/>
    <col min="10" max="16384" width="9.00390625" style="69" customWidth="1"/>
  </cols>
  <sheetData>
    <row r="1" spans="1:6" ht="22.5">
      <c r="A1" s="348" t="s">
        <v>309</v>
      </c>
      <c r="B1" s="348"/>
      <c r="C1" s="348"/>
      <c r="D1" s="348"/>
      <c r="E1" s="348"/>
      <c r="F1" s="348"/>
    </row>
    <row r="2" spans="2:6" ht="14.25">
      <c r="B2" s="70"/>
      <c r="C2" s="245" t="s">
        <v>368</v>
      </c>
      <c r="D2" s="70"/>
      <c r="E2" s="70"/>
      <c r="F2" s="71" t="s">
        <v>185</v>
      </c>
    </row>
    <row r="3" spans="1:6" ht="36">
      <c r="A3" s="72" t="s">
        <v>310</v>
      </c>
      <c r="B3" s="72" t="s">
        <v>122</v>
      </c>
      <c r="C3" s="73" t="s">
        <v>311</v>
      </c>
      <c r="D3" s="73" t="s">
        <v>312</v>
      </c>
      <c r="E3" s="74" t="s">
        <v>313</v>
      </c>
      <c r="F3" s="75" t="s">
        <v>134</v>
      </c>
    </row>
    <row r="4" spans="1:6" ht="14.25" customHeight="1">
      <c r="A4" s="109" t="s">
        <v>86</v>
      </c>
      <c r="B4" s="109"/>
      <c r="C4" s="297">
        <v>240</v>
      </c>
      <c r="D4" s="298">
        <v>183</v>
      </c>
      <c r="E4" s="297">
        <v>3175860</v>
      </c>
      <c r="F4" s="299">
        <v>34.9</v>
      </c>
    </row>
    <row r="5" spans="1:6" ht="14.25" customHeight="1">
      <c r="A5" s="76">
        <v>1</v>
      </c>
      <c r="B5" s="77" t="s">
        <v>135</v>
      </c>
      <c r="C5" s="300">
        <v>3</v>
      </c>
      <c r="D5" s="300">
        <v>3</v>
      </c>
      <c r="E5" s="300">
        <v>160000</v>
      </c>
      <c r="F5" s="299">
        <v>22.2</v>
      </c>
    </row>
    <row r="6" spans="1:6" ht="14.25" customHeight="1">
      <c r="A6" s="76">
        <v>2</v>
      </c>
      <c r="B6" s="77" t="s">
        <v>136</v>
      </c>
      <c r="C6" s="300">
        <v>6</v>
      </c>
      <c r="D6" s="300">
        <v>6</v>
      </c>
      <c r="E6" s="300">
        <v>136464</v>
      </c>
      <c r="F6" s="299">
        <v>42.3</v>
      </c>
    </row>
    <row r="7" spans="1:6" ht="14.25" customHeight="1">
      <c r="A7" s="76">
        <v>3</v>
      </c>
      <c r="B7" s="77" t="s">
        <v>137</v>
      </c>
      <c r="C7" s="300">
        <v>4</v>
      </c>
      <c r="D7" s="300">
        <v>3</v>
      </c>
      <c r="E7" s="300">
        <v>115000</v>
      </c>
      <c r="F7" s="299">
        <v>55</v>
      </c>
    </row>
    <row r="8" spans="1:6" ht="14.25" customHeight="1">
      <c r="A8" s="76">
        <v>4</v>
      </c>
      <c r="B8" s="77" t="s">
        <v>138</v>
      </c>
      <c r="C8" s="300">
        <v>5</v>
      </c>
      <c r="D8" s="300">
        <v>5</v>
      </c>
      <c r="E8" s="300">
        <v>125000</v>
      </c>
      <c r="F8" s="299">
        <v>37.5</v>
      </c>
    </row>
    <row r="9" spans="1:6" ht="14.25" customHeight="1">
      <c r="A9" s="76">
        <v>5</v>
      </c>
      <c r="B9" s="77" t="s">
        <v>139</v>
      </c>
      <c r="C9" s="300">
        <v>13</v>
      </c>
      <c r="D9" s="300">
        <v>10</v>
      </c>
      <c r="E9" s="300">
        <v>126500</v>
      </c>
      <c r="F9" s="299">
        <v>43.2</v>
      </c>
    </row>
    <row r="10" spans="1:6" ht="14.25" customHeight="1">
      <c r="A10" s="76">
        <v>6</v>
      </c>
      <c r="B10" s="77" t="s">
        <v>140</v>
      </c>
      <c r="C10" s="300">
        <v>9</v>
      </c>
      <c r="D10" s="300">
        <v>9</v>
      </c>
      <c r="E10" s="300">
        <v>83500</v>
      </c>
      <c r="F10" s="299">
        <v>23.6</v>
      </c>
    </row>
    <row r="11" spans="1:6" ht="14.25" customHeight="1">
      <c r="A11" s="76">
        <v>7</v>
      </c>
      <c r="B11" s="77" t="s">
        <v>141</v>
      </c>
      <c r="C11" s="300">
        <v>8</v>
      </c>
      <c r="D11" s="300">
        <v>8</v>
      </c>
      <c r="E11" s="300">
        <v>67500</v>
      </c>
      <c r="F11" s="299">
        <v>82.4</v>
      </c>
    </row>
    <row r="12" spans="1:6" ht="14.25" customHeight="1">
      <c r="A12" s="76">
        <v>8</v>
      </c>
      <c r="B12" s="77" t="s">
        <v>142</v>
      </c>
      <c r="C12" s="300">
        <v>12</v>
      </c>
      <c r="D12" s="300">
        <v>9</v>
      </c>
      <c r="E12" s="300">
        <v>162000</v>
      </c>
      <c r="F12" s="299">
        <v>56.7</v>
      </c>
    </row>
    <row r="13" spans="1:6" ht="14.25" customHeight="1">
      <c r="A13" s="76">
        <v>9</v>
      </c>
      <c r="B13" s="77" t="s">
        <v>143</v>
      </c>
      <c r="C13" s="300">
        <v>13</v>
      </c>
      <c r="D13" s="300">
        <v>12</v>
      </c>
      <c r="E13" s="300">
        <v>256000</v>
      </c>
      <c r="F13" s="299">
        <v>31.3</v>
      </c>
    </row>
    <row r="14" spans="1:6" ht="14.25" customHeight="1">
      <c r="A14" s="76">
        <v>10</v>
      </c>
      <c r="B14" s="77" t="s">
        <v>144</v>
      </c>
      <c r="C14" s="300">
        <v>15</v>
      </c>
      <c r="D14" s="300">
        <v>8</v>
      </c>
      <c r="E14" s="300">
        <v>388000</v>
      </c>
      <c r="F14" s="299">
        <v>18.2</v>
      </c>
    </row>
    <row r="15" spans="1:6" ht="14.25" customHeight="1">
      <c r="A15" s="76">
        <v>11</v>
      </c>
      <c r="B15" s="77" t="s">
        <v>145</v>
      </c>
      <c r="C15" s="300">
        <v>18</v>
      </c>
      <c r="D15" s="300">
        <v>10</v>
      </c>
      <c r="E15" s="300">
        <v>419500</v>
      </c>
      <c r="F15" s="299">
        <v>25.3</v>
      </c>
    </row>
    <row r="16" spans="1:6" ht="14.25" customHeight="1">
      <c r="A16" s="76">
        <v>12</v>
      </c>
      <c r="B16" s="77" t="s">
        <v>146</v>
      </c>
      <c r="C16" s="300">
        <v>7</v>
      </c>
      <c r="D16" s="300">
        <v>5</v>
      </c>
      <c r="E16" s="300">
        <v>38000</v>
      </c>
      <c r="F16" s="299">
        <v>35.5</v>
      </c>
    </row>
    <row r="17" spans="1:6" ht="14.25" customHeight="1">
      <c r="A17" s="76">
        <v>13</v>
      </c>
      <c r="B17" s="77" t="s">
        <v>147</v>
      </c>
      <c r="C17" s="300">
        <v>8</v>
      </c>
      <c r="D17" s="300">
        <v>6</v>
      </c>
      <c r="E17" s="300">
        <v>45000</v>
      </c>
      <c r="F17" s="299">
        <v>24.3</v>
      </c>
    </row>
    <row r="18" spans="1:6" ht="14.25" customHeight="1">
      <c r="A18" s="76">
        <v>14</v>
      </c>
      <c r="B18" s="77" t="s">
        <v>148</v>
      </c>
      <c r="C18" s="300">
        <v>5</v>
      </c>
      <c r="D18" s="300">
        <v>4</v>
      </c>
      <c r="E18" s="300">
        <v>53000</v>
      </c>
      <c r="F18" s="299">
        <v>57.5</v>
      </c>
    </row>
    <row r="19" spans="1:6" ht="14.25" customHeight="1">
      <c r="A19" s="76">
        <v>15</v>
      </c>
      <c r="B19" s="77" t="s">
        <v>149</v>
      </c>
      <c r="C19" s="300">
        <v>7</v>
      </c>
      <c r="D19" s="300">
        <v>5</v>
      </c>
      <c r="E19" s="300">
        <v>43600</v>
      </c>
      <c r="F19" s="299">
        <v>45.8</v>
      </c>
    </row>
    <row r="20" spans="1:6" ht="14.25" customHeight="1">
      <c r="A20" s="76">
        <v>16</v>
      </c>
      <c r="B20" s="77" t="s">
        <v>150</v>
      </c>
      <c r="C20" s="300">
        <v>3</v>
      </c>
      <c r="D20" s="300">
        <v>3</v>
      </c>
      <c r="E20" s="300">
        <v>44500</v>
      </c>
      <c r="F20" s="299">
        <v>58.7</v>
      </c>
    </row>
    <row r="21" spans="1:6" ht="14.25" customHeight="1">
      <c r="A21" s="76">
        <v>17</v>
      </c>
      <c r="B21" s="77" t="s">
        <v>151</v>
      </c>
      <c r="C21" s="300">
        <v>4</v>
      </c>
      <c r="D21" s="300">
        <v>1</v>
      </c>
      <c r="E21" s="300">
        <v>42500</v>
      </c>
      <c r="F21" s="299">
        <v>4.5</v>
      </c>
    </row>
    <row r="22" spans="1:6" ht="14.25" customHeight="1">
      <c r="A22" s="76">
        <v>18</v>
      </c>
      <c r="B22" s="77" t="s">
        <v>152</v>
      </c>
      <c r="C22" s="300">
        <v>5</v>
      </c>
      <c r="D22" s="300">
        <v>4</v>
      </c>
      <c r="E22" s="300">
        <v>121676</v>
      </c>
      <c r="F22" s="299">
        <v>27.8</v>
      </c>
    </row>
    <row r="23" spans="1:6" ht="14.25" customHeight="1">
      <c r="A23" s="76">
        <v>19</v>
      </c>
      <c r="B23" s="77" t="s">
        <v>153</v>
      </c>
      <c r="C23" s="300">
        <v>5</v>
      </c>
      <c r="D23" s="300">
        <v>3</v>
      </c>
      <c r="E23" s="300">
        <v>7850</v>
      </c>
      <c r="F23" s="299">
        <v>67.4</v>
      </c>
    </row>
    <row r="24" spans="1:6" ht="14.25" customHeight="1">
      <c r="A24" s="76">
        <v>20</v>
      </c>
      <c r="B24" s="77" t="s">
        <v>154</v>
      </c>
      <c r="C24" s="300">
        <v>6</v>
      </c>
      <c r="D24" s="300">
        <v>6</v>
      </c>
      <c r="E24" s="300">
        <v>28600</v>
      </c>
      <c r="F24" s="299">
        <v>71.5</v>
      </c>
    </row>
    <row r="25" spans="1:6" ht="14.25" customHeight="1">
      <c r="A25" s="76">
        <v>21</v>
      </c>
      <c r="B25" s="77" t="s">
        <v>155</v>
      </c>
      <c r="C25" s="300">
        <v>4</v>
      </c>
      <c r="D25" s="300">
        <v>4</v>
      </c>
      <c r="E25" s="300">
        <v>15900</v>
      </c>
      <c r="F25" s="299">
        <v>29.8</v>
      </c>
    </row>
    <row r="26" spans="1:6" ht="14.25" customHeight="1">
      <c r="A26" s="76">
        <v>22</v>
      </c>
      <c r="B26" s="77" t="s">
        <v>156</v>
      </c>
      <c r="C26" s="300">
        <v>4</v>
      </c>
      <c r="D26" s="300">
        <v>4</v>
      </c>
      <c r="E26" s="300">
        <v>17000</v>
      </c>
      <c r="F26" s="299">
        <v>78.8</v>
      </c>
    </row>
    <row r="27" spans="1:6" ht="14.25" customHeight="1">
      <c r="A27" s="76">
        <v>23</v>
      </c>
      <c r="B27" s="77" t="s">
        <v>157</v>
      </c>
      <c r="C27" s="300">
        <v>4</v>
      </c>
      <c r="D27" s="300">
        <v>4</v>
      </c>
      <c r="E27" s="300">
        <v>22000</v>
      </c>
      <c r="F27" s="299">
        <v>37.6</v>
      </c>
    </row>
    <row r="28" spans="1:6" ht="14.25" customHeight="1">
      <c r="A28" s="76">
        <v>24</v>
      </c>
      <c r="B28" s="77" t="s">
        <v>158</v>
      </c>
      <c r="C28" s="300">
        <v>7</v>
      </c>
      <c r="D28" s="300">
        <v>6</v>
      </c>
      <c r="E28" s="300">
        <v>22300</v>
      </c>
      <c r="F28" s="299">
        <v>46</v>
      </c>
    </row>
    <row r="29" spans="1:6" ht="14.25" customHeight="1">
      <c r="A29" s="76">
        <v>25</v>
      </c>
      <c r="B29" s="77" t="s">
        <v>159</v>
      </c>
      <c r="C29" s="300">
        <v>5</v>
      </c>
      <c r="D29" s="300">
        <v>5</v>
      </c>
      <c r="E29" s="300">
        <v>17500</v>
      </c>
      <c r="F29" s="299">
        <v>148.2</v>
      </c>
    </row>
    <row r="30" spans="1:6" ht="14.25" customHeight="1">
      <c r="A30" s="76">
        <v>26</v>
      </c>
      <c r="B30" s="77" t="s">
        <v>160</v>
      </c>
      <c r="C30" s="300">
        <v>8</v>
      </c>
      <c r="D30" s="300">
        <v>2</v>
      </c>
      <c r="E30" s="300">
        <v>27000</v>
      </c>
      <c r="F30" s="299">
        <v>5.2</v>
      </c>
    </row>
    <row r="31" spans="1:6" ht="14.25" customHeight="1">
      <c r="A31" s="78">
        <v>27</v>
      </c>
      <c r="B31" s="79" t="s">
        <v>314</v>
      </c>
      <c r="C31" s="301">
        <v>1</v>
      </c>
      <c r="D31" s="301">
        <v>1</v>
      </c>
      <c r="E31" s="301">
        <v>2200</v>
      </c>
      <c r="F31" s="299">
        <v>85</v>
      </c>
    </row>
    <row r="32" spans="1:6" ht="14.25" customHeight="1">
      <c r="A32" s="76">
        <v>28</v>
      </c>
      <c r="B32" s="79" t="s">
        <v>315</v>
      </c>
      <c r="C32" s="301">
        <v>2</v>
      </c>
      <c r="D32" s="301">
        <v>2</v>
      </c>
      <c r="E32" s="301">
        <v>13000</v>
      </c>
      <c r="F32" s="299">
        <v>67.7</v>
      </c>
    </row>
    <row r="33" spans="1:6" ht="14.25" customHeight="1">
      <c r="A33" s="76">
        <v>29</v>
      </c>
      <c r="B33" s="79" t="s">
        <v>162</v>
      </c>
      <c r="C33" s="302">
        <v>2</v>
      </c>
      <c r="D33" s="302">
        <v>1</v>
      </c>
      <c r="E33" s="302">
        <v>8000</v>
      </c>
      <c r="F33" s="303">
        <v>7.1</v>
      </c>
    </row>
    <row r="34" spans="1:6" ht="14.25" customHeight="1">
      <c r="A34" s="76">
        <v>30</v>
      </c>
      <c r="B34" s="79" t="s">
        <v>163</v>
      </c>
      <c r="C34" s="302">
        <v>4</v>
      </c>
      <c r="D34" s="302">
        <v>4</v>
      </c>
      <c r="E34" s="302">
        <v>13150</v>
      </c>
      <c r="F34" s="303">
        <v>79.2</v>
      </c>
    </row>
    <row r="35" spans="1:6" ht="14.25" customHeight="1">
      <c r="A35" s="76">
        <v>31</v>
      </c>
      <c r="B35" s="79" t="s">
        <v>316</v>
      </c>
      <c r="C35" s="302">
        <v>6</v>
      </c>
      <c r="D35" s="302">
        <v>4</v>
      </c>
      <c r="E35" s="302">
        <v>39590</v>
      </c>
      <c r="F35" s="303">
        <v>16.9</v>
      </c>
    </row>
    <row r="36" spans="1:6" ht="14.25" customHeight="1">
      <c r="A36" s="76">
        <v>32</v>
      </c>
      <c r="B36" s="79" t="s">
        <v>164</v>
      </c>
      <c r="C36" s="302">
        <v>1</v>
      </c>
      <c r="D36" s="302">
        <v>1</v>
      </c>
      <c r="E36" s="302">
        <v>2000</v>
      </c>
      <c r="F36" s="303">
        <v>60.2</v>
      </c>
    </row>
    <row r="37" spans="1:6" ht="14.25" customHeight="1">
      <c r="A37" s="76">
        <v>33</v>
      </c>
      <c r="B37" s="79" t="s">
        <v>317</v>
      </c>
      <c r="C37" s="302">
        <v>2</v>
      </c>
      <c r="D37" s="302">
        <v>2</v>
      </c>
      <c r="E37" s="302">
        <v>31100</v>
      </c>
      <c r="F37" s="303">
        <v>44.6</v>
      </c>
    </row>
    <row r="38" spans="1:6" ht="14.25" customHeight="1">
      <c r="A38" s="76">
        <v>34</v>
      </c>
      <c r="B38" s="79" t="s">
        <v>165</v>
      </c>
      <c r="C38" s="302">
        <v>3</v>
      </c>
      <c r="D38" s="302">
        <v>3</v>
      </c>
      <c r="E38" s="302">
        <v>47000</v>
      </c>
      <c r="F38" s="303">
        <v>68.6</v>
      </c>
    </row>
    <row r="39" spans="1:6" ht="14.25" customHeight="1">
      <c r="A39" s="76">
        <v>35</v>
      </c>
      <c r="B39" s="79" t="s">
        <v>166</v>
      </c>
      <c r="C39" s="302">
        <v>2</v>
      </c>
      <c r="D39" s="302">
        <v>1</v>
      </c>
      <c r="E39" s="302">
        <v>6500</v>
      </c>
      <c r="F39" s="303">
        <v>18.2</v>
      </c>
    </row>
    <row r="40" spans="1:6" ht="14.25" customHeight="1">
      <c r="A40" s="76">
        <v>36</v>
      </c>
      <c r="B40" s="79" t="s">
        <v>167</v>
      </c>
      <c r="C40" s="302">
        <v>1</v>
      </c>
      <c r="D40" s="302">
        <v>1</v>
      </c>
      <c r="E40" s="302">
        <v>1000</v>
      </c>
      <c r="F40" s="303">
        <v>11.1</v>
      </c>
    </row>
    <row r="41" spans="1:6" ht="14.25" customHeight="1">
      <c r="A41" s="76">
        <v>37</v>
      </c>
      <c r="B41" s="79" t="s">
        <v>168</v>
      </c>
      <c r="C41" s="302">
        <v>1</v>
      </c>
      <c r="D41" s="302">
        <v>0</v>
      </c>
      <c r="E41" s="302">
        <v>3000</v>
      </c>
      <c r="F41" s="303">
        <v>0</v>
      </c>
    </row>
    <row r="42" spans="1:6" ht="14.25" customHeight="1">
      <c r="A42" s="76">
        <v>38</v>
      </c>
      <c r="B42" s="79" t="s">
        <v>169</v>
      </c>
      <c r="C42" s="302">
        <v>1</v>
      </c>
      <c r="D42" s="302">
        <v>1</v>
      </c>
      <c r="E42" s="302">
        <v>4000</v>
      </c>
      <c r="F42" s="303">
        <v>54.3</v>
      </c>
    </row>
    <row r="43" spans="1:6" ht="14.25" customHeight="1">
      <c r="A43" s="76">
        <v>39</v>
      </c>
      <c r="B43" s="79" t="s">
        <v>170</v>
      </c>
      <c r="C43" s="302">
        <v>1</v>
      </c>
      <c r="D43" s="302">
        <v>1</v>
      </c>
      <c r="E43" s="302">
        <v>22000</v>
      </c>
      <c r="F43" s="303">
        <v>33.3</v>
      </c>
    </row>
    <row r="44" spans="1:6" ht="14.25" customHeight="1">
      <c r="A44" s="76">
        <v>40</v>
      </c>
      <c r="B44" s="79" t="s">
        <v>171</v>
      </c>
      <c r="C44" s="302">
        <v>3</v>
      </c>
      <c r="D44" s="302">
        <v>3</v>
      </c>
      <c r="E44" s="302">
        <v>29300</v>
      </c>
      <c r="F44" s="303">
        <v>98.7</v>
      </c>
    </row>
    <row r="45" spans="1:6" ht="14.25" customHeight="1">
      <c r="A45" s="76">
        <v>41</v>
      </c>
      <c r="B45" s="79" t="s">
        <v>172</v>
      </c>
      <c r="C45" s="302">
        <v>2</v>
      </c>
      <c r="D45" s="302">
        <v>2</v>
      </c>
      <c r="E45" s="302">
        <v>25000</v>
      </c>
      <c r="F45" s="303">
        <v>25.8</v>
      </c>
    </row>
    <row r="46" spans="1:6" ht="14.25" customHeight="1">
      <c r="A46" s="76">
        <v>42</v>
      </c>
      <c r="B46" s="79" t="s">
        <v>173</v>
      </c>
      <c r="C46" s="302">
        <v>2</v>
      </c>
      <c r="D46" s="302">
        <v>2</v>
      </c>
      <c r="E46" s="302">
        <v>15000</v>
      </c>
      <c r="F46" s="303">
        <v>63.4</v>
      </c>
    </row>
    <row r="47" spans="1:6" ht="14.25" customHeight="1">
      <c r="A47" s="76">
        <v>43</v>
      </c>
      <c r="B47" s="79" t="s">
        <v>318</v>
      </c>
      <c r="C47" s="302">
        <v>1</v>
      </c>
      <c r="D47" s="302">
        <v>1</v>
      </c>
      <c r="E47" s="302">
        <v>8000</v>
      </c>
      <c r="F47" s="303">
        <v>46.4</v>
      </c>
    </row>
    <row r="48" spans="1:6" ht="14.25" customHeight="1">
      <c r="A48" s="76">
        <v>44</v>
      </c>
      <c r="B48" s="79" t="s">
        <v>319</v>
      </c>
      <c r="C48" s="302">
        <v>2</v>
      </c>
      <c r="D48" s="302">
        <v>2</v>
      </c>
      <c r="E48" s="302">
        <v>85000</v>
      </c>
      <c r="F48" s="303">
        <v>21.5</v>
      </c>
    </row>
    <row r="49" spans="1:6" ht="14.25" customHeight="1">
      <c r="A49" s="76">
        <v>45</v>
      </c>
      <c r="B49" s="80" t="s">
        <v>174</v>
      </c>
      <c r="C49" s="304">
        <v>1</v>
      </c>
      <c r="D49" s="304">
        <v>1</v>
      </c>
      <c r="E49" s="304">
        <v>4000</v>
      </c>
      <c r="F49" s="303">
        <v>0</v>
      </c>
    </row>
    <row r="50" spans="1:6" ht="14.25" customHeight="1">
      <c r="A50" s="76">
        <v>46</v>
      </c>
      <c r="B50" s="80" t="s">
        <v>320</v>
      </c>
      <c r="C50" s="305">
        <v>2</v>
      </c>
      <c r="D50" s="305">
        <v>0</v>
      </c>
      <c r="E50" s="305">
        <v>8000</v>
      </c>
      <c r="F50" s="303">
        <v>0</v>
      </c>
    </row>
    <row r="51" spans="1:6" ht="14.25" customHeight="1">
      <c r="A51" s="76">
        <v>47</v>
      </c>
      <c r="B51" s="80" t="s">
        <v>321</v>
      </c>
      <c r="C51" s="305">
        <v>4</v>
      </c>
      <c r="D51" s="305">
        <v>2</v>
      </c>
      <c r="E51" s="305">
        <v>123000</v>
      </c>
      <c r="F51" s="303">
        <v>18.3</v>
      </c>
    </row>
    <row r="52" spans="1:6" ht="14.25" customHeight="1">
      <c r="A52" s="76">
        <v>48</v>
      </c>
      <c r="B52" s="80" t="s">
        <v>322</v>
      </c>
      <c r="C52" s="305">
        <v>2</v>
      </c>
      <c r="D52" s="305">
        <v>0</v>
      </c>
      <c r="E52" s="305">
        <v>7000</v>
      </c>
      <c r="F52" s="303">
        <v>0</v>
      </c>
    </row>
    <row r="53" spans="1:6" ht="21.75" customHeight="1">
      <c r="A53" s="76">
        <v>49</v>
      </c>
      <c r="B53" s="80" t="s">
        <v>323</v>
      </c>
      <c r="C53" s="305">
        <v>3</v>
      </c>
      <c r="D53" s="305">
        <v>2</v>
      </c>
      <c r="E53" s="305">
        <v>56130</v>
      </c>
      <c r="F53" s="303">
        <v>9.7</v>
      </c>
    </row>
    <row r="54" spans="1:6" ht="14.25">
      <c r="A54" s="76">
        <v>50</v>
      </c>
      <c r="B54" s="80" t="s">
        <v>324</v>
      </c>
      <c r="C54" s="305">
        <v>3</v>
      </c>
      <c r="D54" s="305">
        <v>1</v>
      </c>
      <c r="E54" s="305">
        <v>37000</v>
      </c>
      <c r="F54" s="303">
        <v>50.3</v>
      </c>
    </row>
    <row r="55" ht="14.25">
      <c r="F55" s="81"/>
    </row>
  </sheetData>
  <sheetProtection/>
  <mergeCells count="1">
    <mergeCell ref="A1:F1"/>
  </mergeCells>
  <printOptions/>
  <pageMargins left="0.7" right="0.7" top="0.2" bottom="0.19" header="0.22" footer="0.1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37"/>
  <sheetViews>
    <sheetView zoomScalePageLayoutView="0"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8" sqref="D18"/>
    </sheetView>
  </sheetViews>
  <sheetFormatPr defaultColWidth="9.00390625" defaultRowHeight="14.25"/>
  <cols>
    <col min="1" max="1" width="8.125" style="82" customWidth="1"/>
    <col min="2" max="2" width="14.625" style="82" customWidth="1"/>
    <col min="3" max="3" width="15.00390625" style="95" customWidth="1"/>
    <col min="4" max="4" width="14.375" style="95" customWidth="1"/>
    <col min="5" max="5" width="11.375" style="95" customWidth="1"/>
    <col min="6" max="16384" width="9.00390625" style="82" customWidth="1"/>
  </cols>
  <sheetData>
    <row r="1" spans="1:5" ht="30.75" customHeight="1">
      <c r="A1" s="351" t="s">
        <v>175</v>
      </c>
      <c r="B1" s="351"/>
      <c r="C1" s="351"/>
      <c r="D1" s="351"/>
      <c r="E1" s="351"/>
    </row>
    <row r="2" spans="3:5" ht="14.25">
      <c r="C2" s="190" t="s">
        <v>360</v>
      </c>
      <c r="D2" s="352" t="s">
        <v>133</v>
      </c>
      <c r="E2" s="352"/>
    </row>
    <row r="3" spans="1:5" s="91" customFormat="1" ht="31.5" customHeight="1">
      <c r="A3" s="353" t="s">
        <v>82</v>
      </c>
      <c r="B3" s="354"/>
      <c r="C3" s="171" t="s">
        <v>176</v>
      </c>
      <c r="D3" s="171" t="s">
        <v>177</v>
      </c>
      <c r="E3" s="25" t="s">
        <v>178</v>
      </c>
    </row>
    <row r="4" spans="1:5" s="92" customFormat="1" ht="24" customHeight="1">
      <c r="A4" s="356" t="s">
        <v>86</v>
      </c>
      <c r="B4" s="357"/>
      <c r="D4" s="210">
        <v>16960128</v>
      </c>
      <c r="E4" s="87"/>
    </row>
    <row r="5" spans="1:5" ht="18" customHeight="1">
      <c r="A5" s="358" t="s">
        <v>87</v>
      </c>
      <c r="B5" s="174" t="s">
        <v>88</v>
      </c>
      <c r="C5" s="201">
        <v>1534900</v>
      </c>
      <c r="D5" s="202">
        <v>1037934</v>
      </c>
      <c r="E5" s="203">
        <v>67.6</v>
      </c>
    </row>
    <row r="6" spans="1:5" ht="18" customHeight="1">
      <c r="A6" s="358"/>
      <c r="B6" s="174" t="s">
        <v>89</v>
      </c>
      <c r="C6" s="201">
        <v>887600</v>
      </c>
      <c r="D6" s="202">
        <v>581481</v>
      </c>
      <c r="E6" s="203">
        <v>65.5</v>
      </c>
    </row>
    <row r="7" spans="1:5" ht="18" customHeight="1">
      <c r="A7" s="358"/>
      <c r="B7" s="174" t="s">
        <v>90</v>
      </c>
      <c r="C7" s="201">
        <v>1821200</v>
      </c>
      <c r="D7" s="202">
        <v>1157093</v>
      </c>
      <c r="E7" s="203">
        <v>63.5</v>
      </c>
    </row>
    <row r="8" spans="1:5" ht="18" customHeight="1">
      <c r="A8" s="358"/>
      <c r="B8" s="174" t="s">
        <v>91</v>
      </c>
      <c r="C8" s="201">
        <v>1848000</v>
      </c>
      <c r="D8" s="202">
        <v>1400565</v>
      </c>
      <c r="E8" s="203">
        <v>75.8</v>
      </c>
    </row>
    <row r="9" spans="1:5" ht="18" customHeight="1">
      <c r="A9" s="358"/>
      <c r="B9" s="174" t="s">
        <v>92</v>
      </c>
      <c r="C9" s="201">
        <v>1772500</v>
      </c>
      <c r="D9" s="202">
        <v>1285181</v>
      </c>
      <c r="E9" s="203">
        <v>72.5</v>
      </c>
    </row>
    <row r="10" spans="1:5" ht="18" customHeight="1">
      <c r="A10" s="358"/>
      <c r="B10" s="174" t="s">
        <v>93</v>
      </c>
      <c r="C10" s="201">
        <v>1347000</v>
      </c>
      <c r="D10" s="202">
        <v>898736</v>
      </c>
      <c r="E10" s="203">
        <v>66.7</v>
      </c>
    </row>
    <row r="11" spans="1:5" ht="18" customHeight="1">
      <c r="A11" s="358"/>
      <c r="B11" s="174" t="s">
        <v>94</v>
      </c>
      <c r="C11" s="201">
        <v>1345700</v>
      </c>
      <c r="D11" s="202">
        <v>871164</v>
      </c>
      <c r="E11" s="203">
        <v>64.7</v>
      </c>
    </row>
    <row r="12" spans="1:5" ht="18" customHeight="1">
      <c r="A12" s="358"/>
      <c r="B12" s="174" t="s">
        <v>95</v>
      </c>
      <c r="C12" s="201">
        <v>1249500</v>
      </c>
      <c r="D12" s="202">
        <v>840979</v>
      </c>
      <c r="E12" s="203">
        <v>67.3</v>
      </c>
    </row>
    <row r="13" spans="1:5" ht="18" customHeight="1">
      <c r="A13" s="358"/>
      <c r="B13" s="174" t="s">
        <v>96</v>
      </c>
      <c r="C13" s="201">
        <v>2660000</v>
      </c>
      <c r="D13" s="202">
        <v>1693337</v>
      </c>
      <c r="E13" s="203">
        <v>63.7</v>
      </c>
    </row>
    <row r="14" spans="1:5" ht="18" customHeight="1">
      <c r="A14" s="358"/>
      <c r="B14" s="174" t="s">
        <v>97</v>
      </c>
      <c r="C14" s="201">
        <v>3177000</v>
      </c>
      <c r="D14" s="202">
        <v>2090125</v>
      </c>
      <c r="E14" s="203">
        <v>65.8</v>
      </c>
    </row>
    <row r="15" spans="1:5" ht="18" customHeight="1">
      <c r="A15" s="358"/>
      <c r="B15" s="174" t="s">
        <v>98</v>
      </c>
      <c r="C15" s="201">
        <v>2050000</v>
      </c>
      <c r="D15" s="202">
        <v>1372190</v>
      </c>
      <c r="E15" s="203">
        <v>66.9</v>
      </c>
    </row>
    <row r="16" spans="1:5" ht="18" customHeight="1">
      <c r="A16" s="349" t="s">
        <v>99</v>
      </c>
      <c r="B16" s="174" t="s">
        <v>100</v>
      </c>
      <c r="C16" s="201">
        <v>726900</v>
      </c>
      <c r="D16" s="202">
        <v>524662</v>
      </c>
      <c r="E16" s="203">
        <v>72.2</v>
      </c>
    </row>
    <row r="17" spans="1:5" ht="18" customHeight="1">
      <c r="A17" s="359"/>
      <c r="B17" s="174" t="s">
        <v>101</v>
      </c>
      <c r="C17" s="201">
        <v>1040000</v>
      </c>
      <c r="D17" s="202">
        <v>713517</v>
      </c>
      <c r="E17" s="203">
        <v>68.6</v>
      </c>
    </row>
    <row r="18" spans="1:5" ht="18" customHeight="1">
      <c r="A18" s="359"/>
      <c r="B18" s="174" t="s">
        <v>102</v>
      </c>
      <c r="C18" s="201">
        <v>897000</v>
      </c>
      <c r="D18" s="202">
        <v>646479</v>
      </c>
      <c r="E18" s="203">
        <v>72.1</v>
      </c>
    </row>
    <row r="19" spans="1:5" ht="18" customHeight="1">
      <c r="A19" s="359"/>
      <c r="B19" s="174" t="s">
        <v>103</v>
      </c>
      <c r="C19" s="201">
        <v>227900</v>
      </c>
      <c r="D19" s="202">
        <v>168362</v>
      </c>
      <c r="E19" s="203">
        <v>73.9</v>
      </c>
    </row>
    <row r="20" spans="1:5" ht="18" customHeight="1">
      <c r="A20" s="359"/>
      <c r="B20" s="174" t="s">
        <v>104</v>
      </c>
      <c r="C20" s="201">
        <v>244300</v>
      </c>
      <c r="D20" s="202">
        <v>220698</v>
      </c>
      <c r="E20" s="203">
        <v>90.3</v>
      </c>
    </row>
    <row r="21" spans="1:5" ht="18" customHeight="1">
      <c r="A21" s="359"/>
      <c r="B21" s="174" t="s">
        <v>105</v>
      </c>
      <c r="C21" s="201">
        <v>1182300</v>
      </c>
      <c r="D21" s="202">
        <v>788992</v>
      </c>
      <c r="E21" s="203">
        <v>66.7</v>
      </c>
    </row>
    <row r="22" spans="1:5" ht="18" customHeight="1">
      <c r="A22" s="359"/>
      <c r="B22" s="174" t="s">
        <v>106</v>
      </c>
      <c r="C22" s="201">
        <v>160000</v>
      </c>
      <c r="D22" s="202">
        <v>102140</v>
      </c>
      <c r="E22" s="203">
        <v>63.8</v>
      </c>
    </row>
    <row r="23" spans="1:5" ht="18" customHeight="1">
      <c r="A23" s="350"/>
      <c r="B23" s="174" t="s">
        <v>107</v>
      </c>
      <c r="C23" s="201">
        <v>360000</v>
      </c>
      <c r="D23" s="202">
        <v>293064</v>
      </c>
      <c r="E23" s="203">
        <v>81.4</v>
      </c>
    </row>
    <row r="24" spans="1:5" ht="24" customHeight="1">
      <c r="A24" s="317" t="s">
        <v>108</v>
      </c>
      <c r="B24" s="165" t="s">
        <v>109</v>
      </c>
      <c r="C24" s="169">
        <f>(C5+C7+C8+C9)*0.85</f>
        <v>5930110</v>
      </c>
      <c r="D24" s="93">
        <f>(D5+D7+D8+D9)*0.85</f>
        <v>4148657.05</v>
      </c>
      <c r="E24" s="94">
        <f>D24/C24*100</f>
        <v>69.95919215663791</v>
      </c>
    </row>
    <row r="25" spans="1:5" ht="27.75" customHeight="1">
      <c r="A25" s="317"/>
      <c r="B25" s="165" t="s">
        <v>110</v>
      </c>
      <c r="C25" s="169">
        <f>C10+C11+C17+C18+C19+C20+C21+C29+C30+C32+C33</f>
        <v>6638200</v>
      </c>
      <c r="D25" s="93">
        <f>D10+D11+D17+D18+D19+D20+D21+D29+D30+D32+D33</f>
        <v>4572028</v>
      </c>
      <c r="E25" s="94">
        <f>D25/C25*100</f>
        <v>68.87451417552951</v>
      </c>
    </row>
    <row r="26" spans="1:5" ht="18" customHeight="1">
      <c r="A26" s="355" t="s">
        <v>111</v>
      </c>
      <c r="B26" s="174" t="s">
        <v>112</v>
      </c>
      <c r="C26" s="201">
        <v>4000</v>
      </c>
      <c r="D26" s="202">
        <v>2883</v>
      </c>
      <c r="E26" s="203">
        <v>72.1</v>
      </c>
    </row>
    <row r="27" spans="1:5" ht="18" customHeight="1">
      <c r="A27" s="355"/>
      <c r="B27" s="174" t="s">
        <v>113</v>
      </c>
      <c r="C27" s="201">
        <v>0</v>
      </c>
      <c r="D27" s="202">
        <v>0</v>
      </c>
      <c r="E27" s="203">
        <v>0</v>
      </c>
    </row>
    <row r="28" spans="1:5" ht="18" customHeight="1">
      <c r="A28" s="355"/>
      <c r="B28" s="174" t="s">
        <v>114</v>
      </c>
      <c r="C28" s="201">
        <v>0</v>
      </c>
      <c r="D28" s="202">
        <v>0</v>
      </c>
      <c r="E28" s="203">
        <v>0</v>
      </c>
    </row>
    <row r="29" spans="1:5" ht="18" customHeight="1">
      <c r="A29" s="355"/>
      <c r="B29" s="174" t="s">
        <v>115</v>
      </c>
      <c r="C29" s="201">
        <v>130000</v>
      </c>
      <c r="D29" s="202">
        <v>95428</v>
      </c>
      <c r="E29" s="203">
        <v>73.4</v>
      </c>
    </row>
    <row r="30" spans="1:5" ht="18" customHeight="1">
      <c r="A30" s="355"/>
      <c r="B30" s="174" t="s">
        <v>116</v>
      </c>
      <c r="C30" s="204">
        <v>58000</v>
      </c>
      <c r="D30" s="205">
        <v>40901</v>
      </c>
      <c r="E30" s="206">
        <v>70.5</v>
      </c>
    </row>
    <row r="31" spans="1:5" ht="18" customHeight="1">
      <c r="A31" s="355"/>
      <c r="B31" s="174" t="s">
        <v>117</v>
      </c>
      <c r="C31" s="201">
        <v>0</v>
      </c>
      <c r="D31" s="207">
        <v>0</v>
      </c>
      <c r="E31" s="208">
        <v>0</v>
      </c>
    </row>
    <row r="32" spans="1:5" ht="18" customHeight="1">
      <c r="A32" s="355"/>
      <c r="B32" s="174" t="s">
        <v>118</v>
      </c>
      <c r="C32" s="201">
        <v>36000</v>
      </c>
      <c r="D32" s="207">
        <v>25201</v>
      </c>
      <c r="E32" s="208">
        <v>70</v>
      </c>
    </row>
    <row r="33" spans="1:5" ht="18" customHeight="1">
      <c r="A33" s="349" t="s">
        <v>119</v>
      </c>
      <c r="B33" s="174" t="s">
        <v>120</v>
      </c>
      <c r="C33" s="201">
        <v>130000</v>
      </c>
      <c r="D33" s="207">
        <v>102550</v>
      </c>
      <c r="E33" s="208">
        <v>78.9</v>
      </c>
    </row>
    <row r="34" spans="1:5" ht="14.25">
      <c r="A34" s="350"/>
      <c r="B34" s="27" t="s">
        <v>342</v>
      </c>
      <c r="C34" s="209" t="s">
        <v>11</v>
      </c>
      <c r="D34" s="209">
        <v>6465</v>
      </c>
      <c r="E34" s="209" t="s">
        <v>11</v>
      </c>
    </row>
    <row r="36" ht="14.25">
      <c r="E36" s="82"/>
    </row>
    <row r="37" ht="14.25">
      <c r="E37" s="82"/>
    </row>
  </sheetData>
  <sheetProtection/>
  <mergeCells count="9">
    <mergeCell ref="A33:A34"/>
    <mergeCell ref="A1:E1"/>
    <mergeCell ref="D2:E2"/>
    <mergeCell ref="A3:B3"/>
    <mergeCell ref="A26:A32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1" sqref="E31"/>
    </sheetView>
  </sheetViews>
  <sheetFormatPr defaultColWidth="9.00390625" defaultRowHeight="14.25"/>
  <cols>
    <col min="1" max="1" width="8.125" style="21" customWidth="1"/>
    <col min="2" max="2" width="14.625" style="21" customWidth="1"/>
    <col min="3" max="3" width="12.50390625" style="37" customWidth="1"/>
    <col min="4" max="4" width="15.00390625" style="37" customWidth="1"/>
    <col min="5" max="5" width="14.375" style="37" customWidth="1"/>
    <col min="6" max="6" width="11.375" style="37" customWidth="1"/>
    <col min="7" max="16384" width="9.00390625" style="21" customWidth="1"/>
  </cols>
  <sheetData>
    <row r="1" spans="1:6" ht="30.75" customHeight="1">
      <c r="A1" s="360" t="s">
        <v>179</v>
      </c>
      <c r="B1" s="360"/>
      <c r="C1" s="360"/>
      <c r="D1" s="360"/>
      <c r="E1" s="360"/>
      <c r="F1" s="360"/>
    </row>
    <row r="2" spans="3:6" ht="14.25">
      <c r="C2" s="361" t="s">
        <v>361</v>
      </c>
      <c r="D2" s="361"/>
      <c r="E2" s="362" t="s">
        <v>133</v>
      </c>
      <c r="F2" s="362"/>
    </row>
    <row r="3" spans="1:6" s="29" customFormat="1" ht="31.5" customHeight="1">
      <c r="A3" s="353" t="s">
        <v>82</v>
      </c>
      <c r="B3" s="354"/>
      <c r="C3" s="171" t="s">
        <v>180</v>
      </c>
      <c r="D3" s="171" t="s">
        <v>176</v>
      </c>
      <c r="E3" s="171" t="s">
        <v>181</v>
      </c>
      <c r="F3" s="28" t="s">
        <v>182</v>
      </c>
    </row>
    <row r="4" spans="1:6" s="26" customFormat="1" ht="24" customHeight="1">
      <c r="A4" s="356" t="s">
        <v>86</v>
      </c>
      <c r="B4" s="357"/>
      <c r="C4" s="211">
        <v>1077070</v>
      </c>
      <c r="D4" s="211">
        <v>1733199</v>
      </c>
      <c r="E4" s="214">
        <v>62.14348778</v>
      </c>
      <c r="F4" s="30"/>
    </row>
    <row r="5" spans="1:6" ht="18" customHeight="1">
      <c r="A5" s="358" t="s">
        <v>87</v>
      </c>
      <c r="B5" s="174" t="s">
        <v>88</v>
      </c>
      <c r="C5" s="212">
        <v>206929</v>
      </c>
      <c r="D5" s="212">
        <v>246330</v>
      </c>
      <c r="E5" s="214">
        <v>84.00465721</v>
      </c>
      <c r="F5" s="32">
        <f>RANK(E5,$E$5:$E$15)</f>
        <v>2</v>
      </c>
    </row>
    <row r="6" spans="1:6" ht="18" customHeight="1">
      <c r="A6" s="358"/>
      <c r="B6" s="174" t="s">
        <v>89</v>
      </c>
      <c r="C6" s="212">
        <v>19773</v>
      </c>
      <c r="D6" s="212">
        <v>36508</v>
      </c>
      <c r="E6" s="214">
        <v>54.16160775</v>
      </c>
      <c r="F6" s="32">
        <f aca="true" t="shared" si="0" ref="F6:F15">RANK(E6,$E$5:$E$15)</f>
        <v>11</v>
      </c>
    </row>
    <row r="7" spans="1:6" ht="18" customHeight="1">
      <c r="A7" s="358"/>
      <c r="B7" s="174" t="s">
        <v>90</v>
      </c>
      <c r="C7" s="212">
        <v>121484</v>
      </c>
      <c r="D7" s="212">
        <v>169534</v>
      </c>
      <c r="E7" s="214">
        <v>71.65767497</v>
      </c>
      <c r="F7" s="32">
        <f t="shared" si="0"/>
        <v>9</v>
      </c>
    </row>
    <row r="8" spans="1:6" ht="18" customHeight="1">
      <c r="A8" s="358"/>
      <c r="B8" s="174" t="s">
        <v>91</v>
      </c>
      <c r="C8" s="212">
        <v>20910</v>
      </c>
      <c r="D8" s="212">
        <v>28158</v>
      </c>
      <c r="E8" s="214">
        <v>74.26054994</v>
      </c>
      <c r="F8" s="32">
        <f t="shared" si="0"/>
        <v>7</v>
      </c>
    </row>
    <row r="9" spans="1:6" ht="18" customHeight="1">
      <c r="A9" s="358"/>
      <c r="B9" s="174" t="s">
        <v>92</v>
      </c>
      <c r="C9" s="212">
        <v>9651</v>
      </c>
      <c r="D9" s="212">
        <v>12873</v>
      </c>
      <c r="E9" s="214">
        <v>74.97022351</v>
      </c>
      <c r="F9" s="32">
        <f t="shared" si="0"/>
        <v>6</v>
      </c>
    </row>
    <row r="10" spans="1:6" ht="18" customHeight="1">
      <c r="A10" s="358"/>
      <c r="B10" s="174" t="s">
        <v>93</v>
      </c>
      <c r="C10" s="212">
        <v>73891</v>
      </c>
      <c r="D10" s="212">
        <v>80088</v>
      </c>
      <c r="E10" s="214">
        <v>92.26207649</v>
      </c>
      <c r="F10" s="32">
        <f t="shared" si="0"/>
        <v>1</v>
      </c>
    </row>
    <row r="11" spans="1:6" ht="18" customHeight="1">
      <c r="A11" s="358"/>
      <c r="B11" s="174" t="s">
        <v>94</v>
      </c>
      <c r="C11" s="212">
        <v>20571</v>
      </c>
      <c r="D11" s="212">
        <v>24805</v>
      </c>
      <c r="E11" s="214">
        <v>82.93085772</v>
      </c>
      <c r="F11" s="32">
        <f t="shared" si="0"/>
        <v>3</v>
      </c>
    </row>
    <row r="12" spans="1:6" ht="18" customHeight="1">
      <c r="A12" s="358"/>
      <c r="B12" s="174" t="s">
        <v>95</v>
      </c>
      <c r="C12" s="212">
        <v>152088</v>
      </c>
      <c r="D12" s="212">
        <v>195737</v>
      </c>
      <c r="E12" s="214">
        <v>77.70021103</v>
      </c>
      <c r="F12" s="32">
        <f t="shared" si="0"/>
        <v>4</v>
      </c>
    </row>
    <row r="13" spans="1:6" ht="18" customHeight="1">
      <c r="A13" s="358"/>
      <c r="B13" s="174" t="s">
        <v>96</v>
      </c>
      <c r="C13" s="212">
        <v>46465</v>
      </c>
      <c r="D13" s="212">
        <v>64752</v>
      </c>
      <c r="E13" s="214">
        <v>71.75729431</v>
      </c>
      <c r="F13" s="32">
        <f t="shared" si="0"/>
        <v>8</v>
      </c>
    </row>
    <row r="14" spans="1:6" ht="18" customHeight="1">
      <c r="A14" s="358"/>
      <c r="B14" s="174" t="s">
        <v>97</v>
      </c>
      <c r="C14" s="212">
        <v>91828</v>
      </c>
      <c r="D14" s="212">
        <v>121668</v>
      </c>
      <c r="E14" s="214">
        <v>75.47434888</v>
      </c>
      <c r="F14" s="32">
        <f t="shared" si="0"/>
        <v>5</v>
      </c>
    </row>
    <row r="15" spans="1:6" ht="18" customHeight="1">
      <c r="A15" s="358"/>
      <c r="B15" s="174" t="s">
        <v>98</v>
      </c>
      <c r="C15" s="212">
        <v>382672</v>
      </c>
      <c r="D15" s="212">
        <v>660890</v>
      </c>
      <c r="E15" s="214">
        <v>57.90248735</v>
      </c>
      <c r="F15" s="32">
        <f t="shared" si="0"/>
        <v>10</v>
      </c>
    </row>
    <row r="16" spans="1:6" ht="18" customHeight="1">
      <c r="A16" s="349" t="s">
        <v>99</v>
      </c>
      <c r="B16" s="174" t="s">
        <v>100</v>
      </c>
      <c r="C16" s="212">
        <v>10984</v>
      </c>
      <c r="D16" s="213">
        <v>16014</v>
      </c>
      <c r="E16" s="214">
        <v>68.59193693</v>
      </c>
      <c r="F16" s="32">
        <f>RANK(E16,$E$16:$E$22)</f>
        <v>5</v>
      </c>
    </row>
    <row r="17" spans="1:6" ht="18" customHeight="1">
      <c r="A17" s="359"/>
      <c r="B17" s="174" t="s">
        <v>101</v>
      </c>
      <c r="C17" s="212">
        <v>17137</v>
      </c>
      <c r="D17" s="212">
        <v>17245</v>
      </c>
      <c r="E17" s="214">
        <v>99.37125795</v>
      </c>
      <c r="F17" s="32">
        <f>#N/A</f>
        <v>2</v>
      </c>
    </row>
    <row r="18" spans="1:6" ht="18" customHeight="1">
      <c r="A18" s="359"/>
      <c r="B18" s="174" t="s">
        <v>102</v>
      </c>
      <c r="C18" s="212">
        <v>19985</v>
      </c>
      <c r="D18" s="212">
        <v>28343</v>
      </c>
      <c r="E18" s="214">
        <v>70.50933262</v>
      </c>
      <c r="F18" s="32">
        <f>#N/A</f>
        <v>4</v>
      </c>
    </row>
    <row r="19" spans="1:6" ht="18" customHeight="1">
      <c r="A19" s="359"/>
      <c r="B19" s="174" t="s">
        <v>103</v>
      </c>
      <c r="C19" s="212">
        <v>4933</v>
      </c>
      <c r="D19" s="212">
        <v>7318</v>
      </c>
      <c r="E19" s="214">
        <v>67.41506702</v>
      </c>
      <c r="F19" s="32">
        <f>#N/A</f>
        <v>6</v>
      </c>
    </row>
    <row r="20" spans="1:6" ht="18" customHeight="1">
      <c r="A20" s="359"/>
      <c r="B20" s="174" t="s">
        <v>104</v>
      </c>
      <c r="C20" s="212">
        <v>18905</v>
      </c>
      <c r="D20" s="212">
        <v>16523</v>
      </c>
      <c r="E20" s="214">
        <v>114.4146289</v>
      </c>
      <c r="F20" s="32">
        <f>#N/A</f>
        <v>1</v>
      </c>
    </row>
    <row r="21" spans="1:6" ht="18" customHeight="1">
      <c r="A21" s="359"/>
      <c r="B21" s="174" t="s">
        <v>105</v>
      </c>
      <c r="C21" s="212">
        <v>4237</v>
      </c>
      <c r="D21" s="212">
        <v>5077</v>
      </c>
      <c r="E21" s="214">
        <v>83.46340737</v>
      </c>
      <c r="F21" s="32">
        <f>#N/A</f>
        <v>3</v>
      </c>
    </row>
    <row r="22" spans="1:6" ht="18" customHeight="1">
      <c r="A22" s="359"/>
      <c r="B22" s="174" t="s">
        <v>106</v>
      </c>
      <c r="C22" s="212">
        <v>675</v>
      </c>
      <c r="D22" s="212">
        <v>1136</v>
      </c>
      <c r="E22" s="214">
        <v>59.39506783</v>
      </c>
      <c r="F22" s="32">
        <f>#N/A</f>
        <v>7</v>
      </c>
    </row>
    <row r="23" spans="1:6" ht="18" customHeight="1">
      <c r="A23" s="350"/>
      <c r="B23" s="174" t="s">
        <v>107</v>
      </c>
      <c r="C23" s="212">
        <v>0</v>
      </c>
      <c r="D23" s="212">
        <v>200</v>
      </c>
      <c r="E23" s="214"/>
      <c r="F23" s="32"/>
    </row>
    <row r="24" spans="1:6" ht="24" customHeight="1">
      <c r="A24" s="364" t="s">
        <v>108</v>
      </c>
      <c r="B24" s="24" t="s">
        <v>109</v>
      </c>
      <c r="C24" s="31"/>
      <c r="D24" s="31"/>
      <c r="E24" s="33"/>
      <c r="F24" s="34"/>
    </row>
    <row r="25" spans="1:6" ht="27.75" customHeight="1">
      <c r="A25" s="364"/>
      <c r="B25" s="24" t="s">
        <v>110</v>
      </c>
      <c r="C25" s="31"/>
      <c r="D25" s="31"/>
      <c r="E25" s="33"/>
      <c r="F25" s="34"/>
    </row>
    <row r="26" spans="1:6" ht="18" customHeight="1">
      <c r="A26" s="365" t="s">
        <v>111</v>
      </c>
      <c r="B26" s="174" t="s">
        <v>112</v>
      </c>
      <c r="C26" s="35"/>
      <c r="D26" s="36"/>
      <c r="E26" s="36"/>
      <c r="F26" s="34"/>
    </row>
    <row r="27" spans="1:6" ht="18" customHeight="1">
      <c r="A27" s="365"/>
      <c r="B27" s="174" t="s">
        <v>113</v>
      </c>
      <c r="C27" s="35"/>
      <c r="D27" s="36"/>
      <c r="E27" s="36"/>
      <c r="F27" s="34"/>
    </row>
    <row r="28" spans="1:6" ht="18" customHeight="1">
      <c r="A28" s="365"/>
      <c r="B28" s="174" t="s">
        <v>114</v>
      </c>
      <c r="C28" s="35"/>
      <c r="D28" s="36"/>
      <c r="E28" s="36"/>
      <c r="F28" s="34"/>
    </row>
    <row r="29" spans="1:6" ht="18" customHeight="1">
      <c r="A29" s="365"/>
      <c r="B29" s="174" t="s">
        <v>115</v>
      </c>
      <c r="C29" s="36"/>
      <c r="D29" s="36"/>
      <c r="E29" s="31"/>
      <c r="F29" s="34"/>
    </row>
    <row r="30" spans="1:6" ht="18" customHeight="1">
      <c r="A30" s="365"/>
      <c r="B30" s="174" t="s">
        <v>116</v>
      </c>
      <c r="C30" s="36"/>
      <c r="D30" s="36"/>
      <c r="E30" s="31"/>
      <c r="F30" s="34"/>
    </row>
    <row r="31" spans="1:6" ht="18" customHeight="1">
      <c r="A31" s="365"/>
      <c r="B31" s="174" t="s">
        <v>117</v>
      </c>
      <c r="C31" s="35"/>
      <c r="D31" s="36"/>
      <c r="E31" s="36"/>
      <c r="F31" s="34"/>
    </row>
    <row r="32" spans="1:6" ht="18" customHeight="1">
      <c r="A32" s="365"/>
      <c r="B32" s="174" t="s">
        <v>118</v>
      </c>
      <c r="C32" s="36"/>
      <c r="D32" s="36"/>
      <c r="E32" s="31"/>
      <c r="F32" s="34"/>
    </row>
    <row r="33" spans="1:6" ht="18" customHeight="1">
      <c r="A33" s="172" t="s">
        <v>119</v>
      </c>
      <c r="B33" s="174" t="s">
        <v>120</v>
      </c>
      <c r="C33" s="36"/>
      <c r="D33" s="36"/>
      <c r="E33" s="31"/>
      <c r="F33" s="34"/>
    </row>
    <row r="34" spans="2:6" ht="42" customHeight="1">
      <c r="B34" s="363" t="s">
        <v>183</v>
      </c>
      <c r="C34" s="363"/>
      <c r="D34" s="363"/>
      <c r="E34" s="363"/>
      <c r="F34" s="363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H3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" sqref="I5"/>
    </sheetView>
  </sheetViews>
  <sheetFormatPr defaultColWidth="9.00390625" defaultRowHeight="14.25"/>
  <cols>
    <col min="1" max="1" width="6.125" style="16" customWidth="1"/>
    <col min="2" max="2" width="15.375" style="16" customWidth="1"/>
    <col min="3" max="3" width="10.125" style="16" customWidth="1"/>
    <col min="4" max="4" width="12.875" style="16" customWidth="1"/>
    <col min="5" max="5" width="10.125" style="16" customWidth="1"/>
    <col min="6" max="6" width="8.625" style="16" customWidth="1"/>
    <col min="7" max="8" width="10.125" style="16" customWidth="1"/>
    <col min="9" max="9" width="11.00390625" style="16" customWidth="1"/>
    <col min="10" max="10" width="6.625" style="16" customWidth="1"/>
    <col min="11" max="11" width="13.875" style="16" bestFit="1" customWidth="1"/>
    <col min="12" max="242" width="9.00390625" style="16" customWidth="1"/>
    <col min="243" max="16384" width="9.00390625" style="110" customWidth="1"/>
  </cols>
  <sheetData>
    <row r="1" spans="1:10" ht="37.5" customHeight="1">
      <c r="A1" s="377" t="s">
        <v>184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2:9" ht="14.25" customHeight="1">
      <c r="B2" s="378" t="s">
        <v>365</v>
      </c>
      <c r="C2" s="378"/>
      <c r="D2" s="379"/>
      <c r="E2" s="379"/>
      <c r="F2" s="379"/>
      <c r="G2" s="378"/>
      <c r="I2" s="16" t="s">
        <v>185</v>
      </c>
    </row>
    <row r="3" spans="1:10" s="20" customFormat="1" ht="24" customHeight="1">
      <c r="A3" s="370" t="s">
        <v>82</v>
      </c>
      <c r="B3" s="367"/>
      <c r="C3" s="366" t="s">
        <v>186</v>
      </c>
      <c r="D3" s="366" t="s">
        <v>339</v>
      </c>
      <c r="E3" s="366" t="s">
        <v>333</v>
      </c>
      <c r="F3" s="366" t="s">
        <v>187</v>
      </c>
      <c r="G3" s="366" t="s">
        <v>188</v>
      </c>
      <c r="H3" s="366" t="s">
        <v>189</v>
      </c>
      <c r="I3" s="366" t="s">
        <v>4</v>
      </c>
      <c r="J3" s="368" t="s">
        <v>190</v>
      </c>
    </row>
    <row r="4" spans="1:10" s="20" customFormat="1" ht="28.5" customHeight="1">
      <c r="A4" s="370"/>
      <c r="B4" s="367"/>
      <c r="C4" s="366"/>
      <c r="D4" s="366"/>
      <c r="E4" s="367"/>
      <c r="F4" s="367"/>
      <c r="G4" s="367"/>
      <c r="H4" s="367"/>
      <c r="I4" s="367"/>
      <c r="J4" s="369"/>
    </row>
    <row r="5" spans="1:11" ht="21" customHeight="1">
      <c r="A5" s="380" t="s">
        <v>86</v>
      </c>
      <c r="B5" s="381"/>
      <c r="C5" s="111">
        <v>729108.9761733898</v>
      </c>
      <c r="D5" s="112">
        <v>1017303</v>
      </c>
      <c r="E5" s="233">
        <v>625769.1</v>
      </c>
      <c r="F5" s="113"/>
      <c r="G5" s="233">
        <v>61.5</v>
      </c>
      <c r="H5" s="233">
        <v>528030</v>
      </c>
      <c r="I5" s="233">
        <v>18.5</v>
      </c>
      <c r="J5" s="114"/>
      <c r="K5" s="23"/>
    </row>
    <row r="6" spans="1:11" ht="21" customHeight="1">
      <c r="A6" s="376" t="s">
        <v>87</v>
      </c>
      <c r="B6" s="115" t="s">
        <v>191</v>
      </c>
      <c r="C6" s="111">
        <v>41511.64561099999</v>
      </c>
      <c r="D6" s="112">
        <v>58491</v>
      </c>
      <c r="E6" s="233">
        <v>45563.1</v>
      </c>
      <c r="F6" s="113">
        <f>RANK(E6,$E$6:$E$16)</f>
        <v>3</v>
      </c>
      <c r="G6" s="233">
        <v>77.9</v>
      </c>
      <c r="H6" s="233">
        <v>29419.5</v>
      </c>
      <c r="I6" s="233">
        <v>54.9</v>
      </c>
      <c r="J6" s="114">
        <f>RANK(I6,$I$6:$I$16)</f>
        <v>2</v>
      </c>
      <c r="K6" s="23"/>
    </row>
    <row r="7" spans="1:11" ht="21" customHeight="1">
      <c r="A7" s="376"/>
      <c r="B7" s="115" t="s">
        <v>192</v>
      </c>
      <c r="C7" s="111">
        <v>38548.40049629999</v>
      </c>
      <c r="D7" s="112">
        <v>53777</v>
      </c>
      <c r="E7" s="233">
        <v>30609</v>
      </c>
      <c r="F7" s="113">
        <f aca="true" t="shared" si="0" ref="F7:F16">RANK(E7,$E$6:$E$16)</f>
        <v>8</v>
      </c>
      <c r="G7" s="233">
        <v>56.9</v>
      </c>
      <c r="H7" s="233">
        <v>27070.4</v>
      </c>
      <c r="I7" s="233">
        <v>13.1</v>
      </c>
      <c r="J7" s="114">
        <f aca="true" t="shared" si="1" ref="J7:J16">RANK(I7,$I$6:$I$16)</f>
        <v>7</v>
      </c>
      <c r="K7" s="23"/>
    </row>
    <row r="8" spans="1:11" ht="21" customHeight="1">
      <c r="A8" s="376"/>
      <c r="B8" s="115" t="s">
        <v>193</v>
      </c>
      <c r="C8" s="111">
        <v>56696.08387531999</v>
      </c>
      <c r="D8" s="112">
        <v>77841</v>
      </c>
      <c r="E8" s="233">
        <v>41755</v>
      </c>
      <c r="F8" s="113">
        <f t="shared" si="0"/>
        <v>5</v>
      </c>
      <c r="G8" s="233">
        <v>53.6</v>
      </c>
      <c r="H8" s="233">
        <v>40476.8</v>
      </c>
      <c r="I8" s="233">
        <v>3.2</v>
      </c>
      <c r="J8" s="114">
        <f t="shared" si="1"/>
        <v>10</v>
      </c>
      <c r="K8" s="23"/>
    </row>
    <row r="9" spans="1:11" ht="21" customHeight="1">
      <c r="A9" s="376"/>
      <c r="B9" s="115" t="s">
        <v>194</v>
      </c>
      <c r="C9" s="111">
        <v>28336.37049647</v>
      </c>
      <c r="D9" s="112">
        <v>40943</v>
      </c>
      <c r="E9" s="233">
        <v>27994.7</v>
      </c>
      <c r="F9" s="113">
        <f t="shared" si="0"/>
        <v>9</v>
      </c>
      <c r="G9" s="233">
        <v>68.4</v>
      </c>
      <c r="H9" s="233">
        <v>18051</v>
      </c>
      <c r="I9" s="233">
        <v>55.1</v>
      </c>
      <c r="J9" s="114">
        <f t="shared" si="1"/>
        <v>1</v>
      </c>
      <c r="K9" s="23"/>
    </row>
    <row r="10" spans="1:11" ht="21" customHeight="1">
      <c r="A10" s="376"/>
      <c r="B10" s="115" t="s">
        <v>195</v>
      </c>
      <c r="C10" s="111">
        <v>35648.4206655</v>
      </c>
      <c r="D10" s="112">
        <v>46540</v>
      </c>
      <c r="E10" s="233">
        <v>32657.5</v>
      </c>
      <c r="F10" s="113">
        <f t="shared" si="0"/>
        <v>7</v>
      </c>
      <c r="G10" s="233">
        <v>70.2</v>
      </c>
      <c r="H10" s="233">
        <v>23676</v>
      </c>
      <c r="I10" s="233">
        <v>37.9</v>
      </c>
      <c r="J10" s="114">
        <f t="shared" si="1"/>
        <v>3</v>
      </c>
      <c r="K10" s="23"/>
    </row>
    <row r="11" spans="1:11" ht="21" customHeight="1">
      <c r="A11" s="376"/>
      <c r="B11" s="115" t="s">
        <v>196</v>
      </c>
      <c r="C11" s="111">
        <v>20577.8304491</v>
      </c>
      <c r="D11" s="112">
        <v>28945</v>
      </c>
      <c r="E11" s="233">
        <v>17346.1</v>
      </c>
      <c r="F11" s="113">
        <f t="shared" si="0"/>
        <v>10</v>
      </c>
      <c r="G11" s="233">
        <v>59.9</v>
      </c>
      <c r="H11" s="233">
        <v>15653.8</v>
      </c>
      <c r="I11" s="233">
        <v>10.8</v>
      </c>
      <c r="J11" s="114">
        <f t="shared" si="1"/>
        <v>8</v>
      </c>
      <c r="K11" s="23"/>
    </row>
    <row r="12" spans="1:11" ht="21" customHeight="1">
      <c r="A12" s="376"/>
      <c r="B12" s="115" t="s">
        <v>197</v>
      </c>
      <c r="C12" s="111">
        <v>17740.3457346</v>
      </c>
      <c r="D12" s="112">
        <v>26300</v>
      </c>
      <c r="E12" s="233">
        <v>14773.5</v>
      </c>
      <c r="F12" s="113">
        <f t="shared" si="0"/>
        <v>11</v>
      </c>
      <c r="G12" s="233">
        <v>56.2</v>
      </c>
      <c r="H12" s="233">
        <v>12476.6</v>
      </c>
      <c r="I12" s="233">
        <v>18.4</v>
      </c>
      <c r="J12" s="114">
        <f t="shared" si="1"/>
        <v>6</v>
      </c>
      <c r="K12" s="23"/>
    </row>
    <row r="13" spans="1:11" ht="21" customHeight="1">
      <c r="A13" s="376"/>
      <c r="B13" s="115" t="s">
        <v>198</v>
      </c>
      <c r="C13" s="111">
        <v>50179.7165874</v>
      </c>
      <c r="D13" s="112">
        <v>72476</v>
      </c>
      <c r="E13" s="233">
        <v>39389.1</v>
      </c>
      <c r="F13" s="113">
        <f t="shared" si="0"/>
        <v>6</v>
      </c>
      <c r="G13" s="233">
        <v>54.4</v>
      </c>
      <c r="H13" s="233">
        <v>37756.5</v>
      </c>
      <c r="I13" s="233">
        <v>4.3</v>
      </c>
      <c r="J13" s="114">
        <f t="shared" si="1"/>
        <v>9</v>
      </c>
      <c r="K13" s="23"/>
    </row>
    <row r="14" spans="1:11" ht="21" customHeight="1">
      <c r="A14" s="376"/>
      <c r="B14" s="115" t="s">
        <v>199</v>
      </c>
      <c r="C14" s="111">
        <v>53419.041614</v>
      </c>
      <c r="D14" s="112">
        <v>76677</v>
      </c>
      <c r="E14" s="233">
        <v>45879.2</v>
      </c>
      <c r="F14" s="113">
        <f t="shared" si="0"/>
        <v>2</v>
      </c>
      <c r="G14" s="233">
        <v>59.8</v>
      </c>
      <c r="H14" s="233">
        <v>36613.2</v>
      </c>
      <c r="I14" s="233">
        <v>25.3</v>
      </c>
      <c r="J14" s="114">
        <f t="shared" si="1"/>
        <v>5</v>
      </c>
      <c r="K14" s="23"/>
    </row>
    <row r="15" spans="1:11" ht="21" customHeight="1">
      <c r="A15" s="376"/>
      <c r="B15" s="115" t="s">
        <v>200</v>
      </c>
      <c r="C15" s="111">
        <v>121585.8237274</v>
      </c>
      <c r="D15" s="112">
        <v>172421</v>
      </c>
      <c r="E15" s="233">
        <v>107907.1</v>
      </c>
      <c r="F15" s="113">
        <f t="shared" si="0"/>
        <v>1</v>
      </c>
      <c r="G15" s="233">
        <v>62.6</v>
      </c>
      <c r="H15" s="233">
        <v>83070.2</v>
      </c>
      <c r="I15" s="233">
        <v>29.9</v>
      </c>
      <c r="J15" s="114">
        <f t="shared" si="1"/>
        <v>4</v>
      </c>
      <c r="K15" s="23"/>
    </row>
    <row r="16" spans="1:11" ht="21" customHeight="1">
      <c r="A16" s="376"/>
      <c r="B16" s="115" t="s">
        <v>201</v>
      </c>
      <c r="C16" s="111">
        <v>61202.591858</v>
      </c>
      <c r="D16" s="112">
        <v>83525</v>
      </c>
      <c r="E16" s="233">
        <v>45008.6</v>
      </c>
      <c r="F16" s="113">
        <f t="shared" si="0"/>
        <v>4</v>
      </c>
      <c r="G16" s="233">
        <v>53.9</v>
      </c>
      <c r="H16" s="233">
        <v>45258.5</v>
      </c>
      <c r="I16" s="233">
        <v>-0.6</v>
      </c>
      <c r="J16" s="114">
        <f t="shared" si="1"/>
        <v>11</v>
      </c>
      <c r="K16" s="23"/>
    </row>
    <row r="17" spans="1:11" ht="21" customHeight="1">
      <c r="A17" s="371" t="s">
        <v>99</v>
      </c>
      <c r="B17" s="115" t="s">
        <v>202</v>
      </c>
      <c r="C17" s="111">
        <v>7615.7332859</v>
      </c>
      <c r="D17" s="112">
        <v>7282</v>
      </c>
      <c r="E17" s="233">
        <v>11524.2</v>
      </c>
      <c r="F17" s="113">
        <f>RANK(E17,$E$17:$E$25)</f>
        <v>2</v>
      </c>
      <c r="G17" s="233">
        <v>158.3</v>
      </c>
      <c r="H17" s="233">
        <v>4052.4</v>
      </c>
      <c r="I17" s="233">
        <v>184.4</v>
      </c>
      <c r="J17" s="114">
        <f>RANK(I17,$I$17:$I$25)</f>
        <v>1</v>
      </c>
      <c r="K17" s="23"/>
    </row>
    <row r="18" spans="1:11" ht="21" customHeight="1">
      <c r="A18" s="372"/>
      <c r="B18" s="115" t="s">
        <v>203</v>
      </c>
      <c r="C18" s="111">
        <v>11018.536443500001</v>
      </c>
      <c r="D18" s="112">
        <v>15994</v>
      </c>
      <c r="E18" s="233">
        <v>9167.8</v>
      </c>
      <c r="F18" s="113">
        <f aca="true" t="shared" si="2" ref="F18:F25">RANK(E18,$E$17:$E$25)</f>
        <v>4</v>
      </c>
      <c r="G18" s="233">
        <v>57.3</v>
      </c>
      <c r="H18" s="233">
        <v>8164.4</v>
      </c>
      <c r="I18" s="233">
        <v>12.3</v>
      </c>
      <c r="J18" s="114">
        <f aca="true" t="shared" si="3" ref="J18:J25">RANK(I18,$I$17:$I$25)</f>
        <v>7</v>
      </c>
      <c r="K18" s="23"/>
    </row>
    <row r="19" spans="1:11" ht="21" customHeight="1">
      <c r="A19" s="372"/>
      <c r="B19" s="115" t="s">
        <v>204</v>
      </c>
      <c r="C19" s="112">
        <v>15402.848773900001</v>
      </c>
      <c r="D19" s="112">
        <v>7221</v>
      </c>
      <c r="E19" s="234">
        <v>5706.5</v>
      </c>
      <c r="F19" s="113">
        <f t="shared" si="2"/>
        <v>7</v>
      </c>
      <c r="G19" s="233">
        <v>79</v>
      </c>
      <c r="H19" s="234">
        <v>10007.8</v>
      </c>
      <c r="I19" s="234">
        <v>-43</v>
      </c>
      <c r="J19" s="114">
        <f t="shared" si="3"/>
        <v>9</v>
      </c>
      <c r="K19" s="23"/>
    </row>
    <row r="20" spans="1:11" ht="21" customHeight="1">
      <c r="A20" s="372"/>
      <c r="B20" s="115" t="s">
        <v>205</v>
      </c>
      <c r="C20" s="112">
        <v>5867.8211711</v>
      </c>
      <c r="D20" s="112">
        <v>7675</v>
      </c>
      <c r="E20" s="234">
        <v>5211.1</v>
      </c>
      <c r="F20" s="113">
        <f t="shared" si="2"/>
        <v>8</v>
      </c>
      <c r="G20" s="233">
        <v>67.9</v>
      </c>
      <c r="H20" s="234">
        <v>3628.2</v>
      </c>
      <c r="I20" s="234">
        <v>43.6</v>
      </c>
      <c r="J20" s="114">
        <f t="shared" si="3"/>
        <v>3</v>
      </c>
      <c r="K20" s="23"/>
    </row>
    <row r="21" spans="1:11" ht="21" customHeight="1">
      <c r="A21" s="372"/>
      <c r="B21" s="115" t="s">
        <v>206</v>
      </c>
      <c r="C21" s="112">
        <v>9904.626389100002</v>
      </c>
      <c r="D21" s="112">
        <v>10854</v>
      </c>
      <c r="E21" s="234">
        <v>8051</v>
      </c>
      <c r="F21" s="113">
        <f t="shared" si="2"/>
        <v>5</v>
      </c>
      <c r="G21" s="233">
        <v>74.2</v>
      </c>
      <c r="H21" s="234">
        <v>5857.8</v>
      </c>
      <c r="I21" s="234">
        <v>37.4</v>
      </c>
      <c r="J21" s="114">
        <f t="shared" si="3"/>
        <v>6</v>
      </c>
      <c r="K21" s="23"/>
    </row>
    <row r="22" spans="1:11" ht="21" customHeight="1">
      <c r="A22" s="372"/>
      <c r="B22" s="115" t="s">
        <v>207</v>
      </c>
      <c r="C22" s="112">
        <v>12001.854525899998</v>
      </c>
      <c r="D22" s="112">
        <v>16760</v>
      </c>
      <c r="E22" s="234">
        <v>12128.5</v>
      </c>
      <c r="F22" s="113">
        <f t="shared" si="2"/>
        <v>1</v>
      </c>
      <c r="G22" s="233">
        <v>72.4</v>
      </c>
      <c r="H22" s="234">
        <v>8760.4</v>
      </c>
      <c r="I22" s="234">
        <v>38.5</v>
      </c>
      <c r="J22" s="114">
        <f t="shared" si="3"/>
        <v>5</v>
      </c>
      <c r="K22" s="23"/>
    </row>
    <row r="23" spans="1:11" ht="21" customHeight="1">
      <c r="A23" s="372"/>
      <c r="B23" s="115" t="s">
        <v>208</v>
      </c>
      <c r="C23" s="112">
        <v>22186.2686483</v>
      </c>
      <c r="D23" s="112">
        <v>15757</v>
      </c>
      <c r="E23" s="234">
        <v>9681.5</v>
      </c>
      <c r="F23" s="113">
        <f t="shared" si="2"/>
        <v>3</v>
      </c>
      <c r="G23" s="233">
        <v>61.4</v>
      </c>
      <c r="H23" s="234">
        <v>14912.2</v>
      </c>
      <c r="I23" s="234">
        <v>-35.1</v>
      </c>
      <c r="J23" s="114">
        <f t="shared" si="3"/>
        <v>8</v>
      </c>
      <c r="K23" s="23"/>
    </row>
    <row r="24" spans="1:11" ht="21" customHeight="1">
      <c r="A24" s="372"/>
      <c r="B24" s="115" t="s">
        <v>209</v>
      </c>
      <c r="C24" s="112">
        <v>1908.2174287999997</v>
      </c>
      <c r="D24" s="112">
        <v>2328</v>
      </c>
      <c r="E24" s="234">
        <v>2205.8</v>
      </c>
      <c r="F24" s="113">
        <f t="shared" si="2"/>
        <v>9</v>
      </c>
      <c r="G24" s="233">
        <v>94.8</v>
      </c>
      <c r="H24" s="234">
        <v>1551.7</v>
      </c>
      <c r="I24" s="234">
        <v>42.2</v>
      </c>
      <c r="J24" s="114">
        <f t="shared" si="3"/>
        <v>4</v>
      </c>
      <c r="K24" s="23"/>
    </row>
    <row r="25" spans="1:242" s="116" customFormat="1" ht="21" customHeight="1">
      <c r="A25" s="373"/>
      <c r="B25" s="115" t="s">
        <v>210</v>
      </c>
      <c r="C25" s="112">
        <v>6456.9223102999995</v>
      </c>
      <c r="D25" s="112">
        <v>8371</v>
      </c>
      <c r="E25" s="234">
        <v>7284.1</v>
      </c>
      <c r="F25" s="113">
        <f t="shared" si="2"/>
        <v>6</v>
      </c>
      <c r="G25" s="233">
        <v>87</v>
      </c>
      <c r="H25" s="234">
        <v>4099</v>
      </c>
      <c r="I25" s="234">
        <v>77.7</v>
      </c>
      <c r="J25" s="114">
        <f t="shared" si="3"/>
        <v>2</v>
      </c>
      <c r="K25" s="23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</row>
    <row r="26" spans="1:242" s="120" customFormat="1" ht="21" customHeight="1">
      <c r="A26" s="374" t="s">
        <v>108</v>
      </c>
      <c r="B26" s="117" t="s">
        <v>109</v>
      </c>
      <c r="C26" s="118">
        <f>(C6+C8+C9+C10)*0.64</f>
        <v>103803.2132149056</v>
      </c>
      <c r="D26" s="118">
        <f>(D6+D8+D9+D10)*0.64</f>
        <v>143241.6</v>
      </c>
      <c r="E26" s="118">
        <f>(E6+E8+E9+E10)*0.64</f>
        <v>94700.992</v>
      </c>
      <c r="F26" s="118"/>
      <c r="G26" s="118">
        <f>E26/D26*100</f>
        <v>66.11277170877733</v>
      </c>
      <c r="H26" s="118">
        <f>(H6+H8+H9+H10)*0.64</f>
        <v>71438.912</v>
      </c>
      <c r="I26" s="118">
        <f>E26/H26*100-100</f>
        <v>32.56219803571477</v>
      </c>
      <c r="J26" s="119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</row>
    <row r="27" spans="1:242" s="120" customFormat="1" ht="30" customHeight="1">
      <c r="A27" s="374"/>
      <c r="B27" s="117" t="s">
        <v>211</v>
      </c>
      <c r="C27" s="118">
        <f>(C11+C12+C18+C19+C20+C21+C22+C29+C30+C31+C32+C33+C34+C24)*0.88</f>
        <v>89649.589707216</v>
      </c>
      <c r="D27" s="118">
        <f>(D11+D12+D18+D19+D20+D21+D22+D29+D30+D31+D32+D33+D34+D24)*0.88</f>
        <v>110917.84</v>
      </c>
      <c r="E27" s="118">
        <f>(E11+E12+E18+E19+E20+E21+E22+E29+E30+E31+E32+E33+E34+E24)*0.88</f>
        <v>72080.624</v>
      </c>
      <c r="F27" s="118"/>
      <c r="G27" s="118">
        <f>E27/D27*100</f>
        <v>64.98560015232897</v>
      </c>
      <c r="H27" s="118">
        <f>(H11+H12+H18+H19+H20+H21+H22+H29+H30+H31+H32+H33+H34+H24)*0.88</f>
        <v>62647.640000000014</v>
      </c>
      <c r="I27" s="118">
        <f>E27/H27*100-100</f>
        <v>15.057205666486368</v>
      </c>
      <c r="J27" s="119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</row>
    <row r="28" spans="1:10" ht="21" customHeight="1">
      <c r="A28" s="376" t="s">
        <v>111</v>
      </c>
      <c r="B28" s="115" t="s">
        <v>212</v>
      </c>
      <c r="C28" s="121">
        <v>1259.672531</v>
      </c>
      <c r="D28" s="121">
        <v>771</v>
      </c>
      <c r="E28" s="235">
        <v>793.6</v>
      </c>
      <c r="F28" s="115">
        <f aca="true" t="shared" si="4" ref="F28:F34">RANK(E28,E$28:E$34)</f>
        <v>5</v>
      </c>
      <c r="G28" s="235">
        <v>102.9</v>
      </c>
      <c r="H28" s="235">
        <v>617.2</v>
      </c>
      <c r="I28" s="235">
        <v>28.6</v>
      </c>
      <c r="J28" s="122">
        <f aca="true" t="shared" si="5" ref="J28:J34">RANK(I28,I$28:I$34)</f>
        <v>4</v>
      </c>
    </row>
    <row r="29" spans="1:10" ht="21" customHeight="1">
      <c r="A29" s="376"/>
      <c r="B29" s="115" t="s">
        <v>213</v>
      </c>
      <c r="C29" s="123">
        <v>536.504522</v>
      </c>
      <c r="D29" s="123">
        <v>650</v>
      </c>
      <c r="E29" s="235">
        <v>607.7</v>
      </c>
      <c r="F29" s="115">
        <f t="shared" si="4"/>
        <v>6</v>
      </c>
      <c r="G29" s="235">
        <v>93.5</v>
      </c>
      <c r="H29" s="235">
        <v>371.4</v>
      </c>
      <c r="I29" s="235">
        <v>63.6</v>
      </c>
      <c r="J29" s="122">
        <f t="shared" si="5"/>
        <v>3</v>
      </c>
    </row>
    <row r="30" spans="1:10" ht="21" customHeight="1">
      <c r="A30" s="376"/>
      <c r="B30" s="115" t="s">
        <v>214</v>
      </c>
      <c r="C30" s="123">
        <v>643.4768989999999</v>
      </c>
      <c r="D30" s="123">
        <v>615</v>
      </c>
      <c r="E30" s="235">
        <v>1193.7</v>
      </c>
      <c r="F30" s="115">
        <f t="shared" si="4"/>
        <v>4</v>
      </c>
      <c r="G30" s="235">
        <v>194.1</v>
      </c>
      <c r="H30" s="235">
        <v>355.4</v>
      </c>
      <c r="I30" s="235">
        <v>235.9</v>
      </c>
      <c r="J30" s="122">
        <f t="shared" si="5"/>
        <v>1</v>
      </c>
    </row>
    <row r="31" spans="1:10" ht="21" customHeight="1">
      <c r="A31" s="376"/>
      <c r="B31" s="115" t="s">
        <v>215</v>
      </c>
      <c r="C31" s="123">
        <v>1790.9964945</v>
      </c>
      <c r="D31" s="123">
        <v>2481</v>
      </c>
      <c r="E31" s="235">
        <v>1524.8</v>
      </c>
      <c r="F31" s="115">
        <f t="shared" si="4"/>
        <v>2</v>
      </c>
      <c r="G31" s="235">
        <v>61.5</v>
      </c>
      <c r="H31" s="235">
        <v>1229.8</v>
      </c>
      <c r="I31" s="235">
        <v>24</v>
      </c>
      <c r="J31" s="122">
        <f t="shared" si="5"/>
        <v>6</v>
      </c>
    </row>
    <row r="32" spans="1:10" ht="21" customHeight="1">
      <c r="A32" s="376"/>
      <c r="B32" s="115" t="s">
        <v>216</v>
      </c>
      <c r="C32" s="123">
        <v>1507.256527</v>
      </c>
      <c r="D32" s="123">
        <v>2098</v>
      </c>
      <c r="E32" s="235">
        <v>1323</v>
      </c>
      <c r="F32" s="115">
        <f t="shared" si="4"/>
        <v>3</v>
      </c>
      <c r="G32" s="235">
        <v>63.1</v>
      </c>
      <c r="H32" s="235">
        <v>1058.6</v>
      </c>
      <c r="I32" s="235">
        <v>25</v>
      </c>
      <c r="J32" s="122">
        <f t="shared" si="5"/>
        <v>5</v>
      </c>
    </row>
    <row r="33" spans="1:10" ht="21" customHeight="1">
      <c r="A33" s="376"/>
      <c r="B33" s="115" t="s">
        <v>217</v>
      </c>
      <c r="C33" s="123">
        <v>351.7719707</v>
      </c>
      <c r="D33" s="123">
        <v>486</v>
      </c>
      <c r="E33" s="235">
        <v>559.3</v>
      </c>
      <c r="F33" s="115">
        <f t="shared" si="4"/>
        <v>7</v>
      </c>
      <c r="G33" s="235">
        <v>115.1</v>
      </c>
      <c r="H33" s="235">
        <v>224.1</v>
      </c>
      <c r="I33" s="235">
        <v>149.6</v>
      </c>
      <c r="J33" s="122">
        <f t="shared" si="5"/>
        <v>2</v>
      </c>
    </row>
    <row r="34" spans="1:10" ht="21" customHeight="1">
      <c r="A34" s="376"/>
      <c r="B34" s="115" t="s">
        <v>218</v>
      </c>
      <c r="C34" s="123">
        <v>2622.446429</v>
      </c>
      <c r="D34" s="123">
        <v>3636</v>
      </c>
      <c r="E34" s="235">
        <v>2111</v>
      </c>
      <c r="F34" s="115">
        <f t="shared" si="4"/>
        <v>1</v>
      </c>
      <c r="G34" s="235">
        <v>58.1</v>
      </c>
      <c r="H34" s="235">
        <v>1850.5</v>
      </c>
      <c r="I34" s="235">
        <v>14.1</v>
      </c>
      <c r="J34" s="122">
        <f t="shared" si="5"/>
        <v>7</v>
      </c>
    </row>
    <row r="35" spans="1:10" ht="21" customHeight="1">
      <c r="A35" s="124"/>
      <c r="B35" s="115" t="s">
        <v>219</v>
      </c>
      <c r="C35" s="123">
        <v>102587.75070830001</v>
      </c>
      <c r="D35" s="123">
        <v>176388</v>
      </c>
      <c r="E35" s="235">
        <v>97812.7</v>
      </c>
      <c r="F35" s="115"/>
      <c r="G35" s="235">
        <v>55.5</v>
      </c>
      <c r="H35" s="235">
        <v>91766.3</v>
      </c>
      <c r="I35" s="235">
        <v>6.6</v>
      </c>
      <c r="J35" s="122"/>
    </row>
    <row r="37" spans="1:10" ht="14.25">
      <c r="A37" s="375" t="s">
        <v>354</v>
      </c>
      <c r="B37" s="375"/>
      <c r="C37" s="375"/>
      <c r="D37" s="375"/>
      <c r="E37" s="375"/>
      <c r="F37" s="375"/>
      <c r="G37" s="375"/>
      <c r="H37" s="375"/>
      <c r="I37" s="375"/>
      <c r="J37" s="375"/>
    </row>
  </sheetData>
  <sheetProtection/>
  <mergeCells count="17">
    <mergeCell ref="A37:J37"/>
    <mergeCell ref="A28:A34"/>
    <mergeCell ref="C3:C4"/>
    <mergeCell ref="A1:J1"/>
    <mergeCell ref="B2:G2"/>
    <mergeCell ref="A5:B5"/>
    <mergeCell ref="A6:A16"/>
    <mergeCell ref="D3:D4"/>
    <mergeCell ref="E3:E4"/>
    <mergeCell ref="F3:F4"/>
    <mergeCell ref="G3:G4"/>
    <mergeCell ref="J3:J4"/>
    <mergeCell ref="A3:B4"/>
    <mergeCell ref="A17:A25"/>
    <mergeCell ref="A26:A27"/>
    <mergeCell ref="H3:H4"/>
    <mergeCell ref="I3:I4"/>
  </mergeCells>
  <printOptions/>
  <pageMargins left="0.16" right="0.16" top="0.2" bottom="0.2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6" sqref="J16"/>
    </sheetView>
  </sheetViews>
  <sheetFormatPr defaultColWidth="9.00390625" defaultRowHeight="14.25"/>
  <cols>
    <col min="1" max="1" width="7.00390625" style="38" customWidth="1"/>
    <col min="2" max="2" width="20.375" style="38" customWidth="1"/>
    <col min="3" max="4" width="10.125" style="38" customWidth="1"/>
    <col min="5" max="5" width="11.125" style="38" customWidth="1"/>
    <col min="6" max="6" width="12.125" style="38" customWidth="1"/>
    <col min="7" max="7" width="11.00390625" style="38" customWidth="1"/>
    <col min="8" max="10" width="9.25390625" style="38" customWidth="1"/>
    <col min="11" max="254" width="9.00390625" style="38" customWidth="1"/>
    <col min="255" max="16384" width="9.00390625" style="82" customWidth="1"/>
  </cols>
  <sheetData>
    <row r="1" spans="1:7" ht="21" customHeight="1">
      <c r="A1" s="389" t="s">
        <v>220</v>
      </c>
      <c r="B1" s="389"/>
      <c r="C1" s="389"/>
      <c r="D1" s="389"/>
      <c r="E1" s="389"/>
      <c r="F1" s="389"/>
      <c r="G1" s="389"/>
    </row>
    <row r="2" spans="1:7" ht="14.25" customHeight="1">
      <c r="A2" s="390" t="s">
        <v>379</v>
      </c>
      <c r="B2" s="390"/>
      <c r="C2" s="390"/>
      <c r="D2" s="390"/>
      <c r="E2" s="390"/>
      <c r="F2" s="390"/>
      <c r="G2" s="390"/>
    </row>
    <row r="3" spans="1:7" ht="9" customHeight="1">
      <c r="A3" s="173"/>
      <c r="B3" s="173"/>
      <c r="C3" s="173"/>
      <c r="D3" s="173"/>
      <c r="E3" s="173"/>
      <c r="F3" s="173"/>
      <c r="G3" s="173"/>
    </row>
    <row r="4" spans="1:7" ht="19.5" customHeight="1">
      <c r="A4" s="382" t="s">
        <v>82</v>
      </c>
      <c r="B4" s="383"/>
      <c r="C4" s="354" t="s">
        <v>221</v>
      </c>
      <c r="D4" s="354"/>
      <c r="E4" s="354"/>
      <c r="F4" s="391" t="s">
        <v>222</v>
      </c>
      <c r="G4" s="392"/>
    </row>
    <row r="5" spans="1:7" ht="27" customHeight="1">
      <c r="A5" s="382"/>
      <c r="B5" s="383"/>
      <c r="C5" s="171" t="s">
        <v>223</v>
      </c>
      <c r="D5" s="171" t="s">
        <v>224</v>
      </c>
      <c r="E5" s="171" t="s">
        <v>225</v>
      </c>
      <c r="F5" s="174" t="s">
        <v>224</v>
      </c>
      <c r="G5" s="175" t="s">
        <v>225</v>
      </c>
    </row>
    <row r="6" spans="1:7" ht="19.5" customHeight="1">
      <c r="A6" s="353" t="s">
        <v>86</v>
      </c>
      <c r="B6" s="354"/>
      <c r="C6" s="282">
        <v>27</v>
      </c>
      <c r="D6" s="283">
        <v>138355</v>
      </c>
      <c r="E6" s="284">
        <v>58295</v>
      </c>
      <c r="F6" s="283">
        <v>57687</v>
      </c>
      <c r="G6" s="289">
        <v>19471</v>
      </c>
    </row>
    <row r="7" spans="1:7" ht="18.75" customHeight="1">
      <c r="A7" s="384" t="s">
        <v>87</v>
      </c>
      <c r="B7" s="169" t="s">
        <v>191</v>
      </c>
      <c r="C7" s="285">
        <v>1</v>
      </c>
      <c r="D7" s="283">
        <v>2680</v>
      </c>
      <c r="E7" s="283">
        <v>670</v>
      </c>
      <c r="F7" s="283">
        <v>2010</v>
      </c>
      <c r="G7" s="289"/>
    </row>
    <row r="8" spans="1:7" ht="18.75" customHeight="1">
      <c r="A8" s="384"/>
      <c r="B8" s="169" t="s">
        <v>192</v>
      </c>
      <c r="C8" s="285"/>
      <c r="D8" s="283">
        <v>2680</v>
      </c>
      <c r="E8" s="283"/>
      <c r="F8" s="283">
        <v>3350</v>
      </c>
      <c r="G8" s="289">
        <v>972.22</v>
      </c>
    </row>
    <row r="9" spans="1:7" ht="18.75" customHeight="1">
      <c r="A9" s="384"/>
      <c r="B9" s="169" t="s">
        <v>193</v>
      </c>
      <c r="C9" s="282">
        <v>1</v>
      </c>
      <c r="D9" s="284">
        <v>13400</v>
      </c>
      <c r="E9" s="284">
        <v>10720</v>
      </c>
      <c r="F9" s="284">
        <v>3350</v>
      </c>
      <c r="G9" s="289">
        <v>4603</v>
      </c>
    </row>
    <row r="10" spans="1:7" ht="18.75" customHeight="1">
      <c r="A10" s="384"/>
      <c r="B10" s="169" t="s">
        <v>194</v>
      </c>
      <c r="C10" s="282">
        <v>1</v>
      </c>
      <c r="D10" s="284">
        <v>3350</v>
      </c>
      <c r="E10" s="284">
        <v>3500</v>
      </c>
      <c r="F10" s="284">
        <v>2680</v>
      </c>
      <c r="G10" s="289">
        <v>50</v>
      </c>
    </row>
    <row r="11" spans="1:7" ht="18.75" customHeight="1">
      <c r="A11" s="384"/>
      <c r="B11" s="169" t="s">
        <v>195</v>
      </c>
      <c r="C11" s="285"/>
      <c r="D11" s="283">
        <v>2680</v>
      </c>
      <c r="E11" s="283">
        <v>2680</v>
      </c>
      <c r="F11" s="283">
        <v>2010</v>
      </c>
      <c r="G11" s="289"/>
    </row>
    <row r="12" spans="1:7" ht="18.75" customHeight="1">
      <c r="A12" s="384"/>
      <c r="B12" s="169" t="s">
        <v>196</v>
      </c>
      <c r="C12" s="285">
        <v>1</v>
      </c>
      <c r="D12" s="283">
        <v>2680</v>
      </c>
      <c r="E12" s="283">
        <v>2000</v>
      </c>
      <c r="F12" s="283">
        <v>2010</v>
      </c>
      <c r="G12" s="289"/>
    </row>
    <row r="13" spans="1:7" ht="18.75" customHeight="1">
      <c r="A13" s="384"/>
      <c r="B13" s="169" t="s">
        <v>197</v>
      </c>
      <c r="C13" s="285"/>
      <c r="D13" s="283">
        <v>2680</v>
      </c>
      <c r="E13" s="283">
        <v>2607.7</v>
      </c>
      <c r="F13" s="283">
        <v>2010</v>
      </c>
      <c r="G13" s="289">
        <v>664.5</v>
      </c>
    </row>
    <row r="14" spans="1:7" ht="18.75" customHeight="1">
      <c r="A14" s="384"/>
      <c r="B14" s="169" t="s">
        <v>198</v>
      </c>
      <c r="C14" s="282">
        <v>2</v>
      </c>
      <c r="D14" s="284">
        <v>13400</v>
      </c>
      <c r="E14" s="284">
        <v>350</v>
      </c>
      <c r="F14" s="284">
        <v>3350</v>
      </c>
      <c r="G14" s="289"/>
    </row>
    <row r="15" spans="1:7" ht="18.75" customHeight="1">
      <c r="A15" s="384"/>
      <c r="B15" s="169" t="s">
        <v>199</v>
      </c>
      <c r="C15" s="282">
        <v>2</v>
      </c>
      <c r="D15" s="284">
        <v>13400</v>
      </c>
      <c r="E15" s="284">
        <v>4130</v>
      </c>
      <c r="F15" s="284">
        <v>3350</v>
      </c>
      <c r="G15" s="289"/>
    </row>
    <row r="16" spans="1:7" ht="18.75" customHeight="1">
      <c r="A16" s="384"/>
      <c r="B16" s="169" t="s">
        <v>200</v>
      </c>
      <c r="C16" s="282">
        <v>5</v>
      </c>
      <c r="D16" s="284">
        <v>33500</v>
      </c>
      <c r="E16" s="284">
        <v>-21081</v>
      </c>
      <c r="F16" s="284">
        <v>10050</v>
      </c>
      <c r="G16" s="289">
        <v>3143.3</v>
      </c>
    </row>
    <row r="17" spans="1:7" ht="18.75" customHeight="1">
      <c r="A17" s="384"/>
      <c r="B17" s="169" t="s">
        <v>201</v>
      </c>
      <c r="C17" s="282">
        <v>4</v>
      </c>
      <c r="D17" s="284">
        <v>33500</v>
      </c>
      <c r="E17" s="284">
        <v>18933</v>
      </c>
      <c r="F17" s="284">
        <v>10050</v>
      </c>
      <c r="G17" s="289">
        <v>7973.48</v>
      </c>
    </row>
    <row r="18" spans="1:7" ht="18.75" customHeight="1">
      <c r="A18" s="385" t="s">
        <v>99</v>
      </c>
      <c r="B18" s="169" t="s">
        <v>202</v>
      </c>
      <c r="C18" s="285"/>
      <c r="D18" s="283">
        <v>1340</v>
      </c>
      <c r="E18" s="283"/>
      <c r="F18" s="283">
        <v>1340</v>
      </c>
      <c r="G18" s="289"/>
    </row>
    <row r="19" spans="1:7" ht="18.75" customHeight="1">
      <c r="A19" s="386"/>
      <c r="B19" s="169" t="s">
        <v>203</v>
      </c>
      <c r="C19" s="285">
        <v>1</v>
      </c>
      <c r="D19" s="283">
        <v>1340</v>
      </c>
      <c r="E19" s="283">
        <v>2377</v>
      </c>
      <c r="F19" s="283">
        <v>1340</v>
      </c>
      <c r="G19" s="289">
        <v>670</v>
      </c>
    </row>
    <row r="20" spans="1:7" ht="18.75" customHeight="1">
      <c r="A20" s="386"/>
      <c r="B20" s="169" t="s">
        <v>204</v>
      </c>
      <c r="C20" s="286"/>
      <c r="D20" s="283">
        <v>1340</v>
      </c>
      <c r="E20" s="283"/>
      <c r="F20" s="283">
        <v>1340</v>
      </c>
      <c r="G20" s="289"/>
    </row>
    <row r="21" spans="1:7" ht="18.75" customHeight="1">
      <c r="A21" s="386"/>
      <c r="B21" s="169" t="s">
        <v>205</v>
      </c>
      <c r="C21" s="285"/>
      <c r="D21" s="283">
        <v>1340</v>
      </c>
      <c r="E21" s="283"/>
      <c r="F21" s="283">
        <v>1340</v>
      </c>
      <c r="G21" s="289"/>
    </row>
    <row r="22" spans="1:7" ht="18.75" customHeight="1">
      <c r="A22" s="386"/>
      <c r="B22" s="169" t="s">
        <v>206</v>
      </c>
      <c r="C22" s="285">
        <v>2</v>
      </c>
      <c r="D22" s="283">
        <v>1340</v>
      </c>
      <c r="E22" s="283">
        <v>1996.6</v>
      </c>
      <c r="F22" s="283">
        <v>1340</v>
      </c>
      <c r="G22" s="289">
        <v>670</v>
      </c>
    </row>
    <row r="23" spans="1:7" ht="18.75" customHeight="1">
      <c r="A23" s="386"/>
      <c r="B23" s="169" t="s">
        <v>207</v>
      </c>
      <c r="C23" s="285">
        <v>1</v>
      </c>
      <c r="D23" s="283">
        <v>1340</v>
      </c>
      <c r="E23" s="283">
        <v>6700</v>
      </c>
      <c r="F23" s="283">
        <v>1340</v>
      </c>
      <c r="G23" s="289">
        <v>340.5</v>
      </c>
    </row>
    <row r="24" spans="1:7" ht="18.75" customHeight="1">
      <c r="A24" s="386"/>
      <c r="B24" s="169" t="s">
        <v>208</v>
      </c>
      <c r="C24" s="282">
        <v>1</v>
      </c>
      <c r="D24" s="284">
        <v>1340</v>
      </c>
      <c r="E24" s="284">
        <v>3000</v>
      </c>
      <c r="F24" s="284">
        <v>1340</v>
      </c>
      <c r="G24" s="289"/>
    </row>
    <row r="25" spans="1:7" ht="18.75" customHeight="1">
      <c r="A25" s="387"/>
      <c r="B25" s="169" t="s">
        <v>210</v>
      </c>
      <c r="C25" s="285">
        <v>1</v>
      </c>
      <c r="D25" s="284">
        <v>1340</v>
      </c>
      <c r="E25" s="284">
        <v>1340</v>
      </c>
      <c r="F25" s="284">
        <v>1340</v>
      </c>
      <c r="G25" s="289"/>
    </row>
    <row r="26" spans="1:7" ht="18.75" customHeight="1">
      <c r="A26" s="317" t="s">
        <v>108</v>
      </c>
      <c r="B26" s="169" t="s">
        <v>109</v>
      </c>
      <c r="C26" s="39">
        <f>C7+C9+C10+C11</f>
        <v>3</v>
      </c>
      <c r="D26" s="39">
        <f>D7+D9+D10+D11</f>
        <v>22110</v>
      </c>
      <c r="E26" s="39">
        <f>E7+E9+E10+E11</f>
        <v>17570</v>
      </c>
      <c r="F26" s="39">
        <f>F7+F9+F10+F11</f>
        <v>10050</v>
      </c>
      <c r="G26" s="40">
        <f>G7+G9+G10+G11</f>
        <v>4653</v>
      </c>
    </row>
    <row r="27" spans="1:7" ht="18.75" customHeight="1">
      <c r="A27" s="388"/>
      <c r="B27" s="165" t="s">
        <v>110</v>
      </c>
      <c r="C27" s="39">
        <f>C12+C13+C19+C20+C21+C22+C23+C29+C30+C31+C32+C33+C34+C35</f>
        <v>7</v>
      </c>
      <c r="D27" s="39">
        <f>D12+D13+D19+D20+D21+D22+D23+D29+D30+D31+D32+D33+D34+D35</f>
        <v>15410</v>
      </c>
      <c r="E27" s="39">
        <f>E12+E13+E19+E20+E21+E22+E23+E29+E30+E31+E32+E33+E34+E35</f>
        <v>21120.3</v>
      </c>
      <c r="F27" s="39">
        <f>F12+F13+F19+F20+F21+F22+F23+F29+F30+F31+F32+F33+F34+F35</f>
        <v>13266</v>
      </c>
      <c r="G27" s="40">
        <f>G12+G13+G19+G20+G21+G22+G23+G29+G30+G31+G32+G33+G34+G35</f>
        <v>2528</v>
      </c>
    </row>
    <row r="28" spans="1:7" ht="18.75" customHeight="1">
      <c r="A28" s="355" t="s">
        <v>111</v>
      </c>
      <c r="B28" s="169" t="s">
        <v>212</v>
      </c>
      <c r="C28" s="287">
        <v>1</v>
      </c>
      <c r="D28" s="287">
        <v>335</v>
      </c>
      <c r="E28" s="287">
        <v>800</v>
      </c>
      <c r="F28" s="287">
        <v>201</v>
      </c>
      <c r="G28" s="290">
        <v>201</v>
      </c>
    </row>
    <row r="29" spans="1:7" ht="18.75" customHeight="1">
      <c r="A29" s="355"/>
      <c r="B29" s="169" t="s">
        <v>213</v>
      </c>
      <c r="C29" s="287"/>
      <c r="D29" s="287">
        <v>335</v>
      </c>
      <c r="E29" s="287"/>
      <c r="F29" s="287">
        <v>201</v>
      </c>
      <c r="G29" s="290"/>
    </row>
    <row r="30" spans="1:7" ht="18.75" customHeight="1">
      <c r="A30" s="355"/>
      <c r="B30" s="169" t="s">
        <v>214</v>
      </c>
      <c r="C30" s="287"/>
      <c r="D30" s="287">
        <v>335</v>
      </c>
      <c r="E30" s="287">
        <v>335</v>
      </c>
      <c r="F30" s="287">
        <v>201</v>
      </c>
      <c r="G30" s="290">
        <v>103</v>
      </c>
    </row>
    <row r="31" spans="1:7" ht="18.75" customHeight="1">
      <c r="A31" s="355"/>
      <c r="B31" s="169" t="s">
        <v>215</v>
      </c>
      <c r="C31" s="287">
        <v>1</v>
      </c>
      <c r="D31" s="287">
        <v>335</v>
      </c>
      <c r="E31" s="287">
        <v>2800</v>
      </c>
      <c r="F31" s="287">
        <v>201</v>
      </c>
      <c r="G31" s="290">
        <v>80</v>
      </c>
    </row>
    <row r="32" spans="1:7" ht="18.75" customHeight="1">
      <c r="A32" s="355"/>
      <c r="B32" s="169" t="s">
        <v>216</v>
      </c>
      <c r="C32" s="283"/>
      <c r="D32" s="283">
        <v>335</v>
      </c>
      <c r="E32" s="283"/>
      <c r="F32" s="283">
        <v>201</v>
      </c>
      <c r="G32" s="289"/>
    </row>
    <row r="33" spans="1:7" ht="18.75" customHeight="1">
      <c r="A33" s="355"/>
      <c r="B33" s="169" t="s">
        <v>217</v>
      </c>
      <c r="C33" s="283"/>
      <c r="D33" s="283">
        <v>335</v>
      </c>
      <c r="E33" s="283">
        <v>804</v>
      </c>
      <c r="F33" s="283">
        <v>201</v>
      </c>
      <c r="G33" s="289"/>
    </row>
    <row r="34" spans="1:7" ht="18.75" customHeight="1">
      <c r="A34" s="355"/>
      <c r="B34" s="169" t="s">
        <v>218</v>
      </c>
      <c r="C34" s="287">
        <v>1</v>
      </c>
      <c r="D34" s="287">
        <v>335</v>
      </c>
      <c r="E34" s="287">
        <v>1500</v>
      </c>
      <c r="F34" s="287">
        <v>201</v>
      </c>
      <c r="G34" s="290"/>
    </row>
    <row r="35" spans="1:7" ht="18.75" customHeight="1">
      <c r="A35" s="317" t="s">
        <v>119</v>
      </c>
      <c r="B35" s="169" t="s">
        <v>120</v>
      </c>
      <c r="C35" s="284"/>
      <c r="D35" s="284">
        <v>1340</v>
      </c>
      <c r="E35" s="284"/>
      <c r="F35" s="284">
        <v>1340</v>
      </c>
      <c r="G35" s="289"/>
    </row>
    <row r="36" spans="1:7" ht="18.75" customHeight="1">
      <c r="A36" s="317"/>
      <c r="B36" s="171" t="s">
        <v>226</v>
      </c>
      <c r="C36" s="287">
        <v>1</v>
      </c>
      <c r="D36" s="287">
        <v>0</v>
      </c>
      <c r="E36" s="287">
        <v>12132.7</v>
      </c>
      <c r="F36" s="287">
        <v>0</v>
      </c>
      <c r="G36" s="290"/>
    </row>
    <row r="37" spans="1:7" ht="18.75" customHeight="1">
      <c r="A37" s="317"/>
      <c r="B37" s="171" t="s">
        <v>227</v>
      </c>
      <c r="C37" s="288"/>
      <c r="D37" s="288">
        <v>0</v>
      </c>
      <c r="E37" s="288"/>
      <c r="F37" s="288">
        <v>0</v>
      </c>
      <c r="G37" s="291"/>
    </row>
  </sheetData>
  <sheetProtection/>
  <mergeCells count="11">
    <mergeCell ref="A1:G1"/>
    <mergeCell ref="A2:G2"/>
    <mergeCell ref="C4:E4"/>
    <mergeCell ref="F4:G4"/>
    <mergeCell ref="A28:A34"/>
    <mergeCell ref="A35:A37"/>
    <mergeCell ref="A4:B5"/>
    <mergeCell ref="A6:B6"/>
    <mergeCell ref="A7:A17"/>
    <mergeCell ref="A18:A25"/>
    <mergeCell ref="A26:A27"/>
  </mergeCells>
  <printOptions/>
  <pageMargins left="0.71" right="0.47" top="0.81" bottom="0.42" header="0" footer="0.5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" sqref="C12"/>
    </sheetView>
  </sheetViews>
  <sheetFormatPr defaultColWidth="9.00390625" defaultRowHeight="14.25"/>
  <cols>
    <col min="1" max="1" width="9.00390625" style="12" customWidth="1"/>
    <col min="2" max="2" width="23.50390625" style="12" customWidth="1"/>
    <col min="3" max="3" width="14.875" style="12" customWidth="1"/>
    <col min="4" max="4" width="17.875" style="12" customWidth="1"/>
    <col min="5" max="5" width="14.375" style="12" customWidth="1"/>
    <col min="6" max="6" width="9.00390625" style="12" customWidth="1"/>
    <col min="7" max="7" width="12.625" style="12" bestFit="1" customWidth="1"/>
    <col min="8" max="16384" width="9.00390625" style="12" customWidth="1"/>
  </cols>
  <sheetData>
    <row r="1" spans="1:5" ht="24" customHeight="1">
      <c r="A1" s="402" t="s">
        <v>228</v>
      </c>
      <c r="B1" s="402"/>
      <c r="C1" s="402"/>
      <c r="D1" s="402"/>
      <c r="E1" s="402"/>
    </row>
    <row r="2" spans="2:6" ht="18.75">
      <c r="B2" s="403" t="s">
        <v>364</v>
      </c>
      <c r="C2" s="404"/>
      <c r="D2" s="404"/>
      <c r="E2" s="404"/>
      <c r="F2" s="13"/>
    </row>
    <row r="3" spans="1:6" ht="16.5" customHeight="1">
      <c r="A3" s="405" t="s">
        <v>229</v>
      </c>
      <c r="B3" s="406"/>
      <c r="C3" s="178" t="s">
        <v>230</v>
      </c>
      <c r="D3" s="174" t="s">
        <v>3</v>
      </c>
      <c r="E3" s="14" t="s">
        <v>231</v>
      </c>
      <c r="F3" s="15"/>
    </row>
    <row r="4" spans="1:6" ht="20.25" customHeight="1">
      <c r="A4" s="382" t="s">
        <v>232</v>
      </c>
      <c r="B4" s="383"/>
      <c r="C4" s="223">
        <v>82655.7</v>
      </c>
      <c r="D4" s="223">
        <v>530395.8</v>
      </c>
      <c r="E4" s="224">
        <v>-0.1</v>
      </c>
      <c r="F4" s="15"/>
    </row>
    <row r="5" spans="1:6" ht="20.25" customHeight="1">
      <c r="A5" s="407" t="s">
        <v>233</v>
      </c>
      <c r="B5" s="408"/>
      <c r="C5" s="225">
        <v>77569.4</v>
      </c>
      <c r="D5" s="223">
        <v>503228.4</v>
      </c>
      <c r="E5" s="224">
        <v>0.3</v>
      </c>
      <c r="F5" s="15"/>
    </row>
    <row r="6" spans="1:6" ht="20.25" customHeight="1">
      <c r="A6" s="407" t="s">
        <v>24</v>
      </c>
      <c r="B6" s="408"/>
      <c r="C6" s="223">
        <v>5086.3</v>
      </c>
      <c r="D6" s="223">
        <v>27167.5</v>
      </c>
      <c r="E6" s="224">
        <v>-6</v>
      </c>
      <c r="F6" s="15"/>
    </row>
    <row r="7" spans="1:6" ht="20.25" customHeight="1">
      <c r="A7" s="393" t="s">
        <v>353</v>
      </c>
      <c r="B7" s="394"/>
      <c r="C7" s="225">
        <v>49263.6</v>
      </c>
      <c r="D7" s="225">
        <v>340094.1</v>
      </c>
      <c r="E7" s="224">
        <v>0.4</v>
      </c>
      <c r="F7" s="15"/>
    </row>
    <row r="8" spans="1:6" ht="20.25" customHeight="1">
      <c r="A8" s="396" t="s">
        <v>87</v>
      </c>
      <c r="B8" s="166" t="s">
        <v>191</v>
      </c>
      <c r="C8" s="226">
        <v>4647.1</v>
      </c>
      <c r="D8" s="227">
        <v>28297.7</v>
      </c>
      <c r="E8" s="224">
        <v>5.1</v>
      </c>
      <c r="F8" s="15"/>
    </row>
    <row r="9" spans="1:6" ht="20.25" customHeight="1">
      <c r="A9" s="396"/>
      <c r="B9" s="166" t="s">
        <v>192</v>
      </c>
      <c r="C9" s="226">
        <v>3391.4</v>
      </c>
      <c r="D9" s="227">
        <v>21583.3</v>
      </c>
      <c r="E9" s="224">
        <v>5.7</v>
      </c>
      <c r="F9" s="15"/>
    </row>
    <row r="10" spans="1:6" ht="20.25" customHeight="1">
      <c r="A10" s="396"/>
      <c r="B10" s="166" t="s">
        <v>193</v>
      </c>
      <c r="C10" s="226">
        <v>4761.1</v>
      </c>
      <c r="D10" s="227">
        <v>30310.7</v>
      </c>
      <c r="E10" s="224">
        <v>5.4</v>
      </c>
      <c r="F10" s="15"/>
    </row>
    <row r="11" spans="1:6" ht="20.25" customHeight="1">
      <c r="A11" s="396"/>
      <c r="B11" s="166" t="s">
        <v>194</v>
      </c>
      <c r="C11" s="226">
        <v>3252.1</v>
      </c>
      <c r="D11" s="227">
        <v>24534.6</v>
      </c>
      <c r="E11" s="224">
        <v>-0.4</v>
      </c>
      <c r="F11" s="15"/>
    </row>
    <row r="12" spans="1:6" ht="20.25" customHeight="1">
      <c r="A12" s="396"/>
      <c r="B12" s="166" t="s">
        <v>195</v>
      </c>
      <c r="C12" s="226">
        <v>3288.1</v>
      </c>
      <c r="D12" s="227">
        <v>20414.8</v>
      </c>
      <c r="E12" s="224">
        <v>3.2</v>
      </c>
      <c r="F12" s="15"/>
    </row>
    <row r="13" spans="1:6" ht="20.25" customHeight="1">
      <c r="A13" s="396"/>
      <c r="B13" s="166" t="s">
        <v>196</v>
      </c>
      <c r="C13" s="226">
        <v>2054.9</v>
      </c>
      <c r="D13" s="227">
        <v>12921.1</v>
      </c>
      <c r="E13" s="224">
        <v>0.4</v>
      </c>
      <c r="F13" s="15"/>
    </row>
    <row r="14" spans="1:6" ht="20.25" customHeight="1">
      <c r="A14" s="396"/>
      <c r="B14" s="166" t="s">
        <v>197</v>
      </c>
      <c r="C14" s="226">
        <v>3703.9</v>
      </c>
      <c r="D14" s="227">
        <v>22837.6</v>
      </c>
      <c r="E14" s="224">
        <v>3.5</v>
      </c>
      <c r="F14" s="15"/>
    </row>
    <row r="15" spans="1:6" ht="20.25" customHeight="1">
      <c r="A15" s="396"/>
      <c r="B15" s="166" t="s">
        <v>198</v>
      </c>
      <c r="C15" s="226">
        <v>5619.2</v>
      </c>
      <c r="D15" s="227">
        <v>41938.9</v>
      </c>
      <c r="E15" s="224">
        <v>-0.4</v>
      </c>
      <c r="F15" s="15"/>
    </row>
    <row r="16" spans="1:6" ht="20.25" customHeight="1">
      <c r="A16" s="396"/>
      <c r="B16" s="166" t="s">
        <v>199</v>
      </c>
      <c r="C16" s="226">
        <v>10205.7</v>
      </c>
      <c r="D16" s="227">
        <v>67236.5</v>
      </c>
      <c r="E16" s="224">
        <v>-2</v>
      </c>
      <c r="F16" s="15"/>
    </row>
    <row r="17" spans="1:6" ht="20.25" customHeight="1">
      <c r="A17" s="396"/>
      <c r="B17" s="166" t="s">
        <v>200</v>
      </c>
      <c r="C17" s="226">
        <v>15228.1</v>
      </c>
      <c r="D17" s="227">
        <v>94566</v>
      </c>
      <c r="E17" s="224">
        <v>0.8</v>
      </c>
      <c r="F17" s="15"/>
    </row>
    <row r="18" spans="1:6" ht="20.25" customHeight="1">
      <c r="A18" s="396"/>
      <c r="B18" s="166" t="s">
        <v>201</v>
      </c>
      <c r="C18" s="226">
        <v>8663.2</v>
      </c>
      <c r="D18" s="227">
        <v>53943.3</v>
      </c>
      <c r="E18" s="224">
        <v>1.8</v>
      </c>
      <c r="F18" s="15"/>
    </row>
    <row r="19" spans="1:6" ht="20.25" customHeight="1">
      <c r="A19" s="397" t="s">
        <v>99</v>
      </c>
      <c r="B19" s="166" t="s">
        <v>202</v>
      </c>
      <c r="C19" s="226">
        <v>1050.1</v>
      </c>
      <c r="D19" s="227">
        <v>6906.1</v>
      </c>
      <c r="E19" s="224">
        <v>-0.5</v>
      </c>
      <c r="F19" s="15"/>
    </row>
    <row r="20" spans="1:6" ht="20.25" customHeight="1">
      <c r="A20" s="398"/>
      <c r="B20" s="166" t="s">
        <v>203</v>
      </c>
      <c r="C20" s="226">
        <v>1290.1</v>
      </c>
      <c r="D20" s="227">
        <v>8370.8</v>
      </c>
      <c r="E20" s="224">
        <v>0.5</v>
      </c>
      <c r="F20" s="15"/>
    </row>
    <row r="21" spans="1:6" ht="20.25" customHeight="1">
      <c r="A21" s="398"/>
      <c r="B21" s="166" t="s">
        <v>204</v>
      </c>
      <c r="C21" s="226">
        <v>1447.1</v>
      </c>
      <c r="D21" s="227">
        <v>10427.2</v>
      </c>
      <c r="E21" s="224">
        <v>17.7</v>
      </c>
      <c r="F21" s="15"/>
    </row>
    <row r="22" spans="1:6" ht="20.25" customHeight="1">
      <c r="A22" s="398"/>
      <c r="B22" s="166" t="s">
        <v>205</v>
      </c>
      <c r="C22" s="226">
        <v>1156.8</v>
      </c>
      <c r="D22" s="227">
        <v>7555.9</v>
      </c>
      <c r="E22" s="224">
        <v>0.7</v>
      </c>
      <c r="F22" s="15"/>
    </row>
    <row r="23" spans="1:6" ht="20.25" customHeight="1">
      <c r="A23" s="398"/>
      <c r="B23" s="166" t="s">
        <v>206</v>
      </c>
      <c r="C23" s="226">
        <v>972.2</v>
      </c>
      <c r="D23" s="227">
        <v>6009.7</v>
      </c>
      <c r="E23" s="224">
        <v>4.6</v>
      </c>
      <c r="F23" s="15"/>
    </row>
    <row r="24" spans="1:6" ht="20.25" customHeight="1">
      <c r="A24" s="398"/>
      <c r="B24" s="166" t="s">
        <v>207</v>
      </c>
      <c r="C24" s="226">
        <v>2025.7</v>
      </c>
      <c r="D24" s="227">
        <v>12779.2</v>
      </c>
      <c r="E24" s="224">
        <v>-2</v>
      </c>
      <c r="F24" s="15"/>
    </row>
    <row r="25" spans="1:6" ht="20.25" customHeight="1">
      <c r="A25" s="398"/>
      <c r="B25" s="166" t="s">
        <v>208</v>
      </c>
      <c r="C25" s="226">
        <v>3281.2</v>
      </c>
      <c r="D25" s="227">
        <v>14936.8</v>
      </c>
      <c r="E25" s="224">
        <v>-11.7</v>
      </c>
      <c r="F25" s="15"/>
    </row>
    <row r="26" spans="1:6" ht="20.25" customHeight="1">
      <c r="A26" s="399"/>
      <c r="B26" s="166" t="s">
        <v>210</v>
      </c>
      <c r="C26" s="226">
        <v>1140.3</v>
      </c>
      <c r="D26" s="227">
        <v>8410.8</v>
      </c>
      <c r="E26" s="224">
        <v>-7.6</v>
      </c>
      <c r="F26" s="15"/>
    </row>
    <row r="27" spans="1:6" ht="20.25" customHeight="1">
      <c r="A27" s="400" t="s">
        <v>108</v>
      </c>
      <c r="B27" s="166" t="s">
        <v>109</v>
      </c>
      <c r="C27" s="96">
        <f>(C8+C10+C11+C12)*0.85</f>
        <v>13556.140000000001</v>
      </c>
      <c r="D27" s="96">
        <f>(D8+D10+D11+D12)*0.85</f>
        <v>88024.13</v>
      </c>
      <c r="E27" s="97"/>
      <c r="F27" s="15"/>
    </row>
    <row r="28" spans="1:6" ht="20.25" customHeight="1">
      <c r="A28" s="400"/>
      <c r="B28" s="166" t="s">
        <v>110</v>
      </c>
      <c r="C28" s="96">
        <f>(C13+C14+C20+C21+C22+C23+C24+C31+C30+C32+C34+C33+C35)*0.9</f>
        <v>12706.740000000002</v>
      </c>
      <c r="D28" s="96">
        <f>(D13+D14+D20+D21+D22+D23+D24+D31+D30+D32+D34+D33+D35)*0.9</f>
        <v>81925.02</v>
      </c>
      <c r="E28" s="97"/>
      <c r="F28" s="15"/>
    </row>
    <row r="29" spans="1:6" ht="20.25" customHeight="1">
      <c r="A29" s="401" t="s">
        <v>111</v>
      </c>
      <c r="B29" s="166" t="s">
        <v>212</v>
      </c>
      <c r="C29" s="228">
        <v>193.4</v>
      </c>
      <c r="D29" s="228">
        <v>1514.3</v>
      </c>
      <c r="E29" s="229">
        <v>1.8</v>
      </c>
      <c r="F29" s="15"/>
    </row>
    <row r="30" spans="1:6" ht="20.25" customHeight="1">
      <c r="A30" s="401"/>
      <c r="B30" s="166" t="s">
        <v>213</v>
      </c>
      <c r="C30" s="230">
        <v>124.1</v>
      </c>
      <c r="D30" s="230">
        <v>1048.2</v>
      </c>
      <c r="E30" s="229">
        <v>5</v>
      </c>
      <c r="F30" s="15"/>
    </row>
    <row r="31" spans="1:6" ht="20.25" customHeight="1">
      <c r="A31" s="401"/>
      <c r="B31" s="166" t="s">
        <v>214</v>
      </c>
      <c r="C31" s="230">
        <v>112.1</v>
      </c>
      <c r="D31" s="230">
        <v>998.8</v>
      </c>
      <c r="E31" s="229">
        <v>8.2</v>
      </c>
      <c r="F31" s="15"/>
    </row>
    <row r="32" spans="1:6" ht="20.25" customHeight="1">
      <c r="A32" s="401"/>
      <c r="B32" s="166" t="s">
        <v>215</v>
      </c>
      <c r="C32" s="231">
        <v>242.7</v>
      </c>
      <c r="D32" s="231">
        <v>1497.3</v>
      </c>
      <c r="E32" s="229">
        <v>-10.7</v>
      </c>
      <c r="F32" s="15"/>
    </row>
    <row r="33" spans="1:6" ht="20.25" customHeight="1">
      <c r="A33" s="401"/>
      <c r="B33" s="166" t="s">
        <v>216</v>
      </c>
      <c r="C33" s="232">
        <v>387.8</v>
      </c>
      <c r="D33" s="232">
        <v>2440.8</v>
      </c>
      <c r="E33" s="229">
        <v>1.8</v>
      </c>
      <c r="F33" s="15"/>
    </row>
    <row r="34" spans="1:6" ht="20.25" customHeight="1">
      <c r="A34" s="401"/>
      <c r="B34" s="166" t="s">
        <v>217</v>
      </c>
      <c r="C34" s="231">
        <v>84.6</v>
      </c>
      <c r="D34" s="231">
        <v>753.2</v>
      </c>
      <c r="E34" s="229">
        <v>11.8</v>
      </c>
      <c r="F34" s="15"/>
    </row>
    <row r="35" spans="1:6" ht="20.25" customHeight="1">
      <c r="A35" s="401"/>
      <c r="B35" s="166" t="s">
        <v>218</v>
      </c>
      <c r="C35" s="232">
        <v>516.6</v>
      </c>
      <c r="D35" s="232">
        <v>3388</v>
      </c>
      <c r="E35" s="229">
        <v>-1</v>
      </c>
      <c r="F35" s="15"/>
    </row>
    <row r="36" spans="1:5" ht="21" customHeight="1">
      <c r="A36" s="395"/>
      <c r="B36" s="395"/>
      <c r="C36" s="395"/>
      <c r="D36" s="395"/>
      <c r="E36" s="395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6"/>
    <mergeCell ref="A27:A28"/>
    <mergeCell ref="A29:A35"/>
  </mergeCells>
  <printOptions/>
  <pageMargins left="0.75" right="0.75" top="0.52" bottom="0.55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2019-09-19T07:31:14Z</cp:lastPrinted>
  <dcterms:created xsi:type="dcterms:W3CDTF">1998-10-10T01:57:08Z</dcterms:created>
  <dcterms:modified xsi:type="dcterms:W3CDTF">2019-09-24T00:21:01Z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