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'Sheet1'!$A$1:$F$32</definedName>
  </definedNames>
  <calcPr fullCalcOnLoad="1"/>
</workbook>
</file>

<file path=xl/sharedStrings.xml><?xml version="1.0" encoding="utf-8"?>
<sst xmlns="http://schemas.openxmlformats.org/spreadsheetml/2006/main" count="159" uniqueCount="101">
  <si>
    <t>附件1</t>
  </si>
  <si>
    <t>2019年6月份农村居民最低生活保障金分配表</t>
  </si>
  <si>
    <t xml:space="preserve">    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</si>
  <si>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</si>
  <si>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</si>
  <si>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</si>
  <si>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</si>
  <si>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</si>
  <si>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</si>
  <si>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溪美办</t>
  </si>
  <si>
    <t>柳城办</t>
  </si>
  <si>
    <t>美林办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</si>
  <si>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</si>
  <si>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</si>
  <si>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</si>
  <si>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</si>
  <si>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</si>
  <si>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</si>
  <si>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</si>
  <si>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</si>
  <si>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</si>
  <si>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</si>
  <si>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</si>
  <si>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</si>
  <si>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</si>
  <si>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</si>
  <si>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</si>
  <si>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</si>
  <si>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</si>
  <si>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</si>
  <si>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</si>
  <si>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</si>
  <si>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</si>
  <si>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</si>
  <si>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</si>
  <si>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</si>
  <si>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t>附件2</t>
  </si>
  <si>
    <t>2019年6月份城市居民最低生活保障金分配表</t>
  </si>
  <si>
    <t xml:space="preserve">        单位：户、人、元</t>
  </si>
  <si>
    <t>附件3</t>
  </si>
  <si>
    <t>2019年6月份城市二、三类困难居民最低生活保障金分配表</t>
  </si>
  <si>
    <t>单位：户、人、元</t>
  </si>
  <si>
    <t xml:space="preserve"> 单位</t>
  </si>
  <si>
    <t>金  额</t>
  </si>
  <si>
    <t>雪峰开发区</t>
  </si>
  <si>
    <t>市康复院</t>
  </si>
  <si>
    <t>麻风村</t>
  </si>
  <si>
    <t>合    计</t>
  </si>
  <si>
    <t>附件4</t>
  </si>
  <si>
    <t>2019年6月份城乡特困人员救助供养金分配表</t>
  </si>
  <si>
    <t>乡   镇</t>
  </si>
  <si>
    <t>基本生活费</t>
  </si>
  <si>
    <t>照料护理费</t>
  </si>
  <si>
    <t>金额小计</t>
  </si>
  <si>
    <t>其中集中供养人员</t>
  </si>
  <si>
    <t>集中供养2人</t>
  </si>
  <si>
    <t>集中供养7人</t>
  </si>
  <si>
    <t>集中供养1人</t>
  </si>
  <si>
    <t>康复院</t>
  </si>
  <si>
    <t>集中供养41人</t>
  </si>
  <si>
    <t>诗山福利院</t>
  </si>
  <si>
    <t>集中供养6人</t>
  </si>
  <si>
    <t>福利中心</t>
  </si>
  <si>
    <t>集中供养62人</t>
  </si>
  <si>
    <t>备注:其中城市特困人员54户、54人，80520元(溪美1人、洪濑11人、康复院41人、福利中心1人）。</t>
  </si>
  <si>
    <t>附件5</t>
  </si>
  <si>
    <t>2019年6月份下拨城乡低保金和救助供养金汇总表</t>
  </si>
  <si>
    <t xml:space="preserve"> 单位:户、元</t>
  </si>
  <si>
    <t>乡镇</t>
  </si>
  <si>
    <t>单位发放情况</t>
  </si>
  <si>
    <t>银行代发情况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</si>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</sst>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3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1" fillId="0" borderId="10" xfId="63" applyNumberFormat="1" applyFont="1" applyBorder="1" applyAlignment="1">
      <alignment horizontal="center" vertical="center"/>
      <protection/>
    </xf>
    <xf numFmtId="177" fontId="1" fillId="0" borderId="10" xfId="63" applyNumberFormat="1" applyFont="1" applyBorder="1" applyAlignment="1">
      <alignment horizontal="center" vertical="center"/>
      <protection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1" fillId="0" borderId="0" xfId="63" applyNumberFormat="1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pane ySplit="5" topLeftCell="A6" activePane="bottomLeft" state="frozen"/>
      <selection pane="bottomLeft" activeCell="E11" sqref="E11"/>
    </sheetView>
  </sheetViews>
  <sheetFormatPr defaultColWidth="9.00390625" defaultRowHeight="21" customHeight="1"/>
  <cols>
    <col min="1" max="1" width="10.625" style="14" customWidth="1"/>
    <col min="2" max="3" width="8.125" style="14" customWidth="1"/>
    <col min="4" max="5" width="15.25390625" style="14" customWidth="1"/>
    <col min="6" max="6" width="14.50390625" style="14" customWidth="1"/>
    <col min="7" max="16384" width="9.00390625" style="14" customWidth="1"/>
  </cols>
  <sheetData>
    <row r="1" ht="21" customHeight="1">
      <c r="A1" s="17" t="s">
        <v>0</v>
      </c>
    </row>
    <row r="2" ht="9.75" customHeight="1">
      <c r="A2" s="17"/>
    </row>
    <row r="3" spans="1:6" ht="29.25" customHeight="1">
      <c r="A3" s="18" t="s">
        <v>1</v>
      </c>
      <c r="B3" s="18"/>
      <c r="C3" s="18"/>
      <c r="D3" s="18"/>
      <c r="E3" s="18"/>
      <c r="F3" s="18"/>
    </row>
    <row r="4" spans="5:6" s="15" customFormat="1" ht="21" customHeight="1">
      <c r="E4" s="30" t="s">
        <v>2</v>
      </c>
      <c r="F4" s="30"/>
    </row>
    <row r="5" spans="1:6" s="28" customFormat="1" ht="26.25" customHeight="1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</row>
    <row r="6" spans="1:6" s="15" customFormat="1" ht="20.25" customHeight="1">
      <c r="A6" s="23" t="s">
        <v>9</v>
      </c>
      <c r="B6" s="23">
        <v>273</v>
      </c>
      <c r="C6" s="23">
        <v>478</v>
      </c>
      <c r="D6" s="32">
        <f>F6*0.8</f>
        <v>117328</v>
      </c>
      <c r="E6" s="33">
        <f>F6-D6</f>
        <v>29332</v>
      </c>
      <c r="F6" s="34">
        <v>146660</v>
      </c>
    </row>
    <row r="7" spans="1:6" s="15" customFormat="1" ht="20.25" customHeight="1">
      <c r="A7" s="23" t="s">
        <v>10</v>
      </c>
      <c r="B7" s="23">
        <v>459</v>
      </c>
      <c r="C7" s="23">
        <v>954</v>
      </c>
      <c r="D7" s="32">
        <f aca="true" t="shared" si="0" ref="D7:D21">F7*0.8</f>
        <v>230916</v>
      </c>
      <c r="E7" s="33">
        <f aca="true" t="shared" si="1" ref="E7:E31">F7-D7</f>
        <v>57729</v>
      </c>
      <c r="F7" s="34">
        <v>288645</v>
      </c>
    </row>
    <row r="8" spans="1:6" s="15" customFormat="1" ht="20.25" customHeight="1">
      <c r="A8" s="23" t="s">
        <v>11</v>
      </c>
      <c r="B8" s="23">
        <v>393</v>
      </c>
      <c r="C8" s="23">
        <v>767</v>
      </c>
      <c r="D8" s="32">
        <f t="shared" si="0"/>
        <v>188852</v>
      </c>
      <c r="E8" s="33">
        <f t="shared" si="1"/>
        <v>47213</v>
      </c>
      <c r="F8" s="34">
        <v>236065</v>
      </c>
    </row>
    <row r="9" spans="1:6" s="15" customFormat="1" ht="20.25" customHeight="1">
      <c r="A9" s="23" t="s">
        <v>12</v>
      </c>
      <c r="B9" s="23">
        <v>195</v>
      </c>
      <c r="C9" s="23">
        <v>447</v>
      </c>
      <c r="D9" s="32">
        <f t="shared" si="0"/>
        <v>105916</v>
      </c>
      <c r="E9" s="33">
        <f t="shared" si="1"/>
        <v>26479</v>
      </c>
      <c r="F9" s="34">
        <v>132395</v>
      </c>
    </row>
    <row r="10" spans="1:6" s="15" customFormat="1" ht="20.25" customHeight="1">
      <c r="A10" s="23" t="s">
        <v>13</v>
      </c>
      <c r="B10" s="23">
        <v>198</v>
      </c>
      <c r="C10" s="23">
        <v>379</v>
      </c>
      <c r="D10" s="32">
        <f t="shared" si="0"/>
        <v>91178.40000000001</v>
      </c>
      <c r="E10" s="33">
        <f t="shared" si="1"/>
        <v>22794.59999999999</v>
      </c>
      <c r="F10" s="34">
        <v>113973</v>
      </c>
    </row>
    <row r="11" spans="1:6" s="15" customFormat="1" ht="20.25" customHeight="1">
      <c r="A11" s="23" t="s">
        <v>14</v>
      </c>
      <c r="B11" s="23">
        <v>181</v>
      </c>
      <c r="C11" s="23">
        <v>388</v>
      </c>
      <c r="D11" s="32">
        <f t="shared" si="0"/>
        <v>98800</v>
      </c>
      <c r="E11" s="33">
        <f t="shared" si="1"/>
        <v>24700</v>
      </c>
      <c r="F11" s="34">
        <v>123500</v>
      </c>
    </row>
    <row r="12" spans="1:6" s="15" customFormat="1" ht="20.25" customHeight="1">
      <c r="A12" s="23" t="s">
        <v>15</v>
      </c>
      <c r="B12" s="23">
        <v>612</v>
      </c>
      <c r="C12" s="23">
        <v>1165</v>
      </c>
      <c r="D12" s="32">
        <f t="shared" si="0"/>
        <v>284476</v>
      </c>
      <c r="E12" s="33">
        <f t="shared" si="1"/>
        <v>71119</v>
      </c>
      <c r="F12" s="34">
        <v>355595</v>
      </c>
    </row>
    <row r="13" spans="1:6" s="15" customFormat="1" ht="20.25" customHeight="1">
      <c r="A13" s="23" t="s">
        <v>16</v>
      </c>
      <c r="B13" s="23">
        <v>655</v>
      </c>
      <c r="C13" s="23">
        <v>1040</v>
      </c>
      <c r="D13" s="32">
        <f t="shared" si="0"/>
        <v>250400</v>
      </c>
      <c r="E13" s="33">
        <f t="shared" si="1"/>
        <v>62600</v>
      </c>
      <c r="F13" s="34">
        <v>313000</v>
      </c>
    </row>
    <row r="14" spans="1:6" s="15" customFormat="1" ht="20.25" customHeight="1">
      <c r="A14" s="23" t="s">
        <v>17</v>
      </c>
      <c r="B14" s="23">
        <v>327</v>
      </c>
      <c r="C14" s="23">
        <v>631</v>
      </c>
      <c r="D14" s="32">
        <f t="shared" si="0"/>
        <v>152008</v>
      </c>
      <c r="E14" s="33">
        <f t="shared" si="1"/>
        <v>38002</v>
      </c>
      <c r="F14" s="34">
        <v>190010</v>
      </c>
    </row>
    <row r="15" spans="1:6" s="15" customFormat="1" ht="20.25" customHeight="1">
      <c r="A15" s="23" t="s">
        <v>18</v>
      </c>
      <c r="B15" s="23">
        <v>422</v>
      </c>
      <c r="C15" s="23">
        <v>914</v>
      </c>
      <c r="D15" s="32">
        <f t="shared" si="0"/>
        <v>224536</v>
      </c>
      <c r="E15" s="33">
        <f t="shared" si="1"/>
        <v>56134</v>
      </c>
      <c r="F15" s="34">
        <v>280670</v>
      </c>
    </row>
    <row r="16" spans="1:6" s="15" customFormat="1" ht="20.25" customHeight="1">
      <c r="A16" s="23" t="s">
        <v>19</v>
      </c>
      <c r="B16" s="23">
        <v>237</v>
      </c>
      <c r="C16" s="23">
        <v>470</v>
      </c>
      <c r="D16" s="32">
        <f t="shared" si="0"/>
        <v>112680</v>
      </c>
      <c r="E16" s="33">
        <f t="shared" si="1"/>
        <v>28170</v>
      </c>
      <c r="F16" s="34">
        <v>140850</v>
      </c>
    </row>
    <row r="17" spans="1:6" s="15" customFormat="1" ht="20.25" customHeight="1">
      <c r="A17" s="23" t="s">
        <v>20</v>
      </c>
      <c r="B17" s="23">
        <v>338</v>
      </c>
      <c r="C17" s="23">
        <v>653</v>
      </c>
      <c r="D17" s="32">
        <f t="shared" si="0"/>
        <v>159244</v>
      </c>
      <c r="E17" s="33">
        <f t="shared" si="1"/>
        <v>39811</v>
      </c>
      <c r="F17" s="34">
        <v>199055</v>
      </c>
    </row>
    <row r="18" spans="1:6" s="15" customFormat="1" ht="20.25" customHeight="1">
      <c r="A18" s="23" t="s">
        <v>21</v>
      </c>
      <c r="B18" s="23">
        <v>251</v>
      </c>
      <c r="C18" s="23">
        <v>488</v>
      </c>
      <c r="D18" s="32">
        <f t="shared" si="0"/>
        <v>121408</v>
      </c>
      <c r="E18" s="33">
        <f t="shared" si="1"/>
        <v>30352</v>
      </c>
      <c r="F18" s="34">
        <v>151760</v>
      </c>
    </row>
    <row r="19" spans="1:6" s="15" customFormat="1" ht="20.25" customHeight="1">
      <c r="A19" s="23" t="s">
        <v>22</v>
      </c>
      <c r="B19" s="23">
        <v>389</v>
      </c>
      <c r="C19" s="23">
        <v>765</v>
      </c>
      <c r="D19" s="32">
        <f t="shared" si="0"/>
        <v>183556.80000000002</v>
      </c>
      <c r="E19" s="33">
        <f t="shared" si="1"/>
        <v>45889.19999999998</v>
      </c>
      <c r="F19" s="34">
        <v>229446</v>
      </c>
    </row>
    <row r="20" spans="1:6" s="15" customFormat="1" ht="20.25" customHeight="1">
      <c r="A20" s="23" t="s">
        <v>23</v>
      </c>
      <c r="B20" s="23">
        <v>466</v>
      </c>
      <c r="C20" s="23">
        <v>939</v>
      </c>
      <c r="D20" s="32">
        <f t="shared" si="0"/>
        <v>225552</v>
      </c>
      <c r="E20" s="33">
        <f t="shared" si="1"/>
        <v>56388</v>
      </c>
      <c r="F20" s="34">
        <v>281940</v>
      </c>
    </row>
    <row r="21" spans="1:6" s="15" customFormat="1" ht="20.25" customHeight="1">
      <c r="A21" s="23" t="s">
        <v>24</v>
      </c>
      <c r="B21" s="23">
        <v>226</v>
      </c>
      <c r="C21" s="23">
        <v>447</v>
      </c>
      <c r="D21" s="32">
        <f t="shared" si="0"/>
        <v>110032</v>
      </c>
      <c r="E21" s="33">
        <f t="shared" si="1"/>
        <v>27508</v>
      </c>
      <c r="F21" s="34">
        <v>137540</v>
      </c>
    </row>
    <row r="22" spans="1:6" s="15" customFormat="1" ht="20.25" customHeight="1">
      <c r="A22" s="23" t="s">
        <v>25</v>
      </c>
      <c r="B22" s="23">
        <v>551</v>
      </c>
      <c r="C22" s="23">
        <v>1084</v>
      </c>
      <c r="D22" s="32">
        <f>F22*0.9</f>
        <v>291334.5</v>
      </c>
      <c r="E22" s="33">
        <f t="shared" si="1"/>
        <v>32370.5</v>
      </c>
      <c r="F22" s="34">
        <v>323705</v>
      </c>
    </row>
    <row r="23" spans="1:6" s="15" customFormat="1" ht="20.25" customHeight="1">
      <c r="A23" s="23" t="s">
        <v>26</v>
      </c>
      <c r="B23" s="23">
        <v>368</v>
      </c>
      <c r="C23" s="23">
        <v>692</v>
      </c>
      <c r="D23" s="32">
        <f>F23*0.9</f>
        <v>185922</v>
      </c>
      <c r="E23" s="33">
        <f t="shared" si="1"/>
        <v>20658</v>
      </c>
      <c r="F23" s="34">
        <v>206580</v>
      </c>
    </row>
    <row r="24" spans="1:6" s="15" customFormat="1" ht="20.25" customHeight="1">
      <c r="A24" s="23" t="s">
        <v>27</v>
      </c>
      <c r="B24" s="23">
        <v>216</v>
      </c>
      <c r="C24" s="23">
        <v>442</v>
      </c>
      <c r="D24" s="32">
        <v>130680</v>
      </c>
      <c r="E24" s="33">
        <f t="shared" si="1"/>
        <v>8330</v>
      </c>
      <c r="F24" s="34">
        <v>139010</v>
      </c>
    </row>
    <row r="25" spans="1:6" s="15" customFormat="1" ht="20.25" customHeight="1">
      <c r="A25" s="23" t="s">
        <v>28</v>
      </c>
      <c r="B25" s="23">
        <v>186</v>
      </c>
      <c r="C25" s="23">
        <v>402</v>
      </c>
      <c r="D25" s="32">
        <f aca="true" t="shared" si="2" ref="D25:D31">F25</f>
        <v>120575</v>
      </c>
      <c r="E25" s="33">
        <f t="shared" si="1"/>
        <v>0</v>
      </c>
      <c r="F25" s="34">
        <v>120575</v>
      </c>
    </row>
    <row r="26" spans="1:6" s="15" customFormat="1" ht="20.25" customHeight="1">
      <c r="A26" s="23" t="s">
        <v>29</v>
      </c>
      <c r="B26" s="23">
        <v>122</v>
      </c>
      <c r="C26" s="23">
        <v>284</v>
      </c>
      <c r="D26" s="32">
        <f t="shared" si="2"/>
        <v>87000</v>
      </c>
      <c r="E26" s="33">
        <f t="shared" si="1"/>
        <v>0</v>
      </c>
      <c r="F26" s="34">
        <v>87000</v>
      </c>
    </row>
    <row r="27" spans="1:6" s="15" customFormat="1" ht="20.25" customHeight="1">
      <c r="A27" s="23" t="s">
        <v>30</v>
      </c>
      <c r="B27" s="23">
        <v>189</v>
      </c>
      <c r="C27" s="23">
        <v>381</v>
      </c>
      <c r="D27" s="32">
        <f t="shared" si="2"/>
        <v>115820</v>
      </c>
      <c r="E27" s="33">
        <f t="shared" si="1"/>
        <v>0</v>
      </c>
      <c r="F27" s="34">
        <v>115820</v>
      </c>
    </row>
    <row r="28" spans="1:6" s="15" customFormat="1" ht="20.25" customHeight="1">
      <c r="A28" s="23" t="s">
        <v>31</v>
      </c>
      <c r="B28" s="23">
        <v>113</v>
      </c>
      <c r="C28" s="23">
        <v>221</v>
      </c>
      <c r="D28" s="32">
        <f t="shared" si="2"/>
        <v>66860</v>
      </c>
      <c r="E28" s="33">
        <f t="shared" si="1"/>
        <v>0</v>
      </c>
      <c r="F28" s="34">
        <v>66860</v>
      </c>
    </row>
    <row r="29" spans="1:6" s="15" customFormat="1" ht="20.25" customHeight="1">
      <c r="A29" s="23" t="s">
        <v>32</v>
      </c>
      <c r="B29" s="23">
        <v>125</v>
      </c>
      <c r="C29" s="23">
        <v>230</v>
      </c>
      <c r="D29" s="32">
        <f t="shared" si="2"/>
        <v>73429</v>
      </c>
      <c r="E29" s="33">
        <f t="shared" si="1"/>
        <v>0</v>
      </c>
      <c r="F29" s="34">
        <v>73429</v>
      </c>
    </row>
    <row r="30" spans="1:6" s="15" customFormat="1" ht="20.25" customHeight="1">
      <c r="A30" s="23" t="s">
        <v>33</v>
      </c>
      <c r="B30" s="23">
        <v>305</v>
      </c>
      <c r="C30" s="23">
        <v>571</v>
      </c>
      <c r="D30" s="32">
        <f t="shared" si="2"/>
        <v>173865</v>
      </c>
      <c r="E30" s="33">
        <f t="shared" si="1"/>
        <v>0</v>
      </c>
      <c r="F30" s="34">
        <v>173865</v>
      </c>
    </row>
    <row r="31" spans="1:6" s="15" customFormat="1" ht="20.25" customHeight="1">
      <c r="A31" s="23" t="s">
        <v>34</v>
      </c>
      <c r="B31" s="23">
        <v>349</v>
      </c>
      <c r="C31" s="23">
        <v>697</v>
      </c>
      <c r="D31" s="32">
        <f t="shared" si="2"/>
        <v>211260</v>
      </c>
      <c r="E31" s="33">
        <f t="shared" si="1"/>
        <v>0</v>
      </c>
      <c r="F31" s="34">
        <v>211260</v>
      </c>
    </row>
    <row r="32" spans="1:6" s="15" customFormat="1" ht="20.25" customHeight="1">
      <c r="A32" s="35" t="s">
        <v>35</v>
      </c>
      <c r="B32" s="35">
        <f>SUM(B6:B31)</f>
        <v>8146</v>
      </c>
      <c r="C32" s="35">
        <f>SUM(C6:C31)</f>
        <v>15929</v>
      </c>
      <c r="D32" s="32">
        <f>SUM(D6:D31)</f>
        <v>4113628.6999999997</v>
      </c>
      <c r="E32" s="33">
        <f>SUM(E6:E31)</f>
        <v>725579.2999999999</v>
      </c>
      <c r="F32" s="33">
        <f>SUM(F6:F31)</f>
        <v>4839208</v>
      </c>
    </row>
    <row r="33" s="15" customFormat="1" ht="21" customHeight="1">
      <c r="F33" s="36"/>
    </row>
  </sheetData>
  <sheetProtection/>
  <mergeCells count="2">
    <mergeCell ref="A3:F3"/>
    <mergeCell ref="E4:F4"/>
  </mergeCells>
  <printOptions/>
  <pageMargins left="1.220472440944882" right="0.7480314960629921" top="1.1023622047244095" bottom="1.19" header="0.5118110236220472" footer="0.75"/>
  <pageSetup horizontalDpi="600" verticalDpi="600" orientation="portrait" paperSize="9"/>
  <headerFooter alignWithMargins="0">
    <oddFooter>&amp;L  &amp;14- 4 -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A1" sqref="A1:IV65536"/>
    </sheetView>
  </sheetViews>
  <sheetFormatPr defaultColWidth="9.00390625" defaultRowHeight="24" customHeight="1"/>
  <cols>
    <col min="1" max="1" width="10.875" style="14" customWidth="1"/>
    <col min="2" max="3" width="9.25390625" style="14" customWidth="1"/>
    <col min="4" max="6" width="13.875" style="14" customWidth="1"/>
    <col min="7" max="16384" width="9.00390625" style="14" customWidth="1"/>
  </cols>
  <sheetData>
    <row r="1" s="14" customFormat="1" ht="24" customHeight="1">
      <c r="A1" s="17" t="s">
        <v>36</v>
      </c>
    </row>
    <row r="2" s="14" customFormat="1" ht="13.5" customHeight="1">
      <c r="A2" s="17"/>
    </row>
    <row r="3" spans="1:6" s="14" customFormat="1" ht="23.25" customHeight="1">
      <c r="A3" s="18" t="s">
        <v>37</v>
      </c>
      <c r="B3" s="18"/>
      <c r="C3" s="18"/>
      <c r="D3" s="18"/>
      <c r="E3" s="18"/>
      <c r="F3" s="18"/>
    </row>
    <row r="4" spans="2:6" s="15" customFormat="1" ht="24" customHeight="1">
      <c r="B4" s="29"/>
      <c r="C4" s="29"/>
      <c r="D4" s="29"/>
      <c r="E4" s="30" t="s">
        <v>38</v>
      </c>
      <c r="F4" s="30"/>
    </row>
    <row r="5" spans="1:6" s="28" customFormat="1" ht="55.5" customHeight="1">
      <c r="A5" s="31" t="s">
        <v>3</v>
      </c>
      <c r="B5" s="31" t="s">
        <v>4</v>
      </c>
      <c r="C5" s="31" t="s">
        <v>5</v>
      </c>
      <c r="D5" s="20" t="s">
        <v>6</v>
      </c>
      <c r="E5" s="20" t="s">
        <v>7</v>
      </c>
      <c r="F5" s="31" t="s">
        <v>8</v>
      </c>
    </row>
    <row r="6" spans="1:6" s="15" customFormat="1" ht="27" customHeight="1">
      <c r="A6" s="26" t="s">
        <v>9</v>
      </c>
      <c r="B6" s="23">
        <v>49</v>
      </c>
      <c r="C6" s="23">
        <v>88</v>
      </c>
      <c r="D6" s="24">
        <f aca="true" t="shared" si="0" ref="D6:D14">F6*0.8</f>
        <v>25812</v>
      </c>
      <c r="E6" s="24">
        <f aca="true" t="shared" si="1" ref="E6:E14">F6-D6</f>
        <v>6453</v>
      </c>
      <c r="F6" s="24">
        <v>32265</v>
      </c>
    </row>
    <row r="7" spans="1:6" s="15" customFormat="1" ht="27" customHeight="1">
      <c r="A7" s="26" t="s">
        <v>15</v>
      </c>
      <c r="B7" s="23">
        <v>10</v>
      </c>
      <c r="C7" s="23">
        <v>17</v>
      </c>
      <c r="D7" s="24">
        <f t="shared" si="0"/>
        <v>6328</v>
      </c>
      <c r="E7" s="24">
        <f t="shared" si="1"/>
        <v>1582</v>
      </c>
      <c r="F7" s="24">
        <v>7910</v>
      </c>
    </row>
    <row r="8" spans="1:6" s="15" customFormat="1" ht="27" customHeight="1">
      <c r="A8" s="26" t="s">
        <v>16</v>
      </c>
      <c r="B8" s="23">
        <v>9</v>
      </c>
      <c r="C8" s="23">
        <v>13</v>
      </c>
      <c r="D8" s="24">
        <f t="shared" si="0"/>
        <v>2704</v>
      </c>
      <c r="E8" s="24">
        <f t="shared" si="1"/>
        <v>676</v>
      </c>
      <c r="F8" s="24">
        <v>3380</v>
      </c>
    </row>
    <row r="9" spans="1:6" s="15" customFormat="1" ht="27" customHeight="1">
      <c r="A9" s="26" t="s">
        <v>22</v>
      </c>
      <c r="B9" s="23">
        <v>16</v>
      </c>
      <c r="C9" s="23">
        <v>29</v>
      </c>
      <c r="D9" s="24">
        <f t="shared" si="0"/>
        <v>8904</v>
      </c>
      <c r="E9" s="24">
        <f t="shared" si="1"/>
        <v>2226</v>
      </c>
      <c r="F9" s="24">
        <v>11130</v>
      </c>
    </row>
    <row r="10" spans="1:6" s="15" customFormat="1" ht="27" customHeight="1">
      <c r="A10" s="26" t="s">
        <v>18</v>
      </c>
      <c r="B10" s="23">
        <v>103</v>
      </c>
      <c r="C10" s="23">
        <v>176</v>
      </c>
      <c r="D10" s="24">
        <f t="shared" si="0"/>
        <v>46712</v>
      </c>
      <c r="E10" s="24">
        <f t="shared" si="1"/>
        <v>11678</v>
      </c>
      <c r="F10" s="24">
        <v>58390</v>
      </c>
    </row>
    <row r="11" spans="1:6" s="15" customFormat="1" ht="27" customHeight="1">
      <c r="A11" s="26" t="s">
        <v>10</v>
      </c>
      <c r="B11" s="23">
        <v>21</v>
      </c>
      <c r="C11" s="23">
        <v>28</v>
      </c>
      <c r="D11" s="24">
        <f t="shared" si="0"/>
        <v>5840</v>
      </c>
      <c r="E11" s="24">
        <f t="shared" si="1"/>
        <v>1460</v>
      </c>
      <c r="F11" s="24">
        <v>7300</v>
      </c>
    </row>
    <row r="12" spans="1:6" s="15" customFormat="1" ht="27" customHeight="1">
      <c r="A12" s="26" t="s">
        <v>23</v>
      </c>
      <c r="B12" s="23">
        <v>18</v>
      </c>
      <c r="C12" s="23">
        <v>27</v>
      </c>
      <c r="D12" s="24">
        <f t="shared" si="0"/>
        <v>7536</v>
      </c>
      <c r="E12" s="24">
        <f t="shared" si="1"/>
        <v>1884</v>
      </c>
      <c r="F12" s="24">
        <v>9420</v>
      </c>
    </row>
    <row r="13" spans="1:6" s="15" customFormat="1" ht="27" customHeight="1">
      <c r="A13" s="26" t="s">
        <v>20</v>
      </c>
      <c r="B13" s="23">
        <v>19</v>
      </c>
      <c r="C13" s="23">
        <v>28</v>
      </c>
      <c r="D13" s="24">
        <f t="shared" si="0"/>
        <v>5992</v>
      </c>
      <c r="E13" s="24">
        <f t="shared" si="1"/>
        <v>1498</v>
      </c>
      <c r="F13" s="24">
        <v>7490</v>
      </c>
    </row>
    <row r="14" spans="1:6" s="15" customFormat="1" ht="27" customHeight="1">
      <c r="A14" s="26" t="s">
        <v>17</v>
      </c>
      <c r="B14" s="23">
        <v>4</v>
      </c>
      <c r="C14" s="23">
        <v>6</v>
      </c>
      <c r="D14" s="24">
        <f t="shared" si="0"/>
        <v>1504</v>
      </c>
      <c r="E14" s="24">
        <f t="shared" si="1"/>
        <v>376</v>
      </c>
      <c r="F14" s="24">
        <v>1880</v>
      </c>
    </row>
    <row r="15" spans="1:6" s="15" customFormat="1" ht="27" customHeight="1">
      <c r="A15" s="26"/>
      <c r="B15" s="23"/>
      <c r="C15" s="23"/>
      <c r="D15" s="24"/>
      <c r="E15" s="24"/>
      <c r="F15" s="24"/>
    </row>
    <row r="16" spans="1:6" s="15" customFormat="1" ht="27" customHeight="1">
      <c r="A16" s="26"/>
      <c r="B16" s="23"/>
      <c r="C16" s="23"/>
      <c r="D16" s="24"/>
      <c r="E16" s="24"/>
      <c r="F16" s="24"/>
    </row>
    <row r="17" spans="1:6" s="15" customFormat="1" ht="27" customHeight="1">
      <c r="A17" s="26"/>
      <c r="B17" s="23"/>
      <c r="C17" s="23"/>
      <c r="D17" s="24"/>
      <c r="E17" s="24"/>
      <c r="F17" s="24"/>
    </row>
    <row r="18" spans="1:6" s="15" customFormat="1" ht="27" customHeight="1">
      <c r="A18" s="26"/>
      <c r="B18" s="23"/>
      <c r="C18" s="23"/>
      <c r="D18" s="24"/>
      <c r="E18" s="24"/>
      <c r="F18" s="24"/>
    </row>
    <row r="19" spans="1:6" s="15" customFormat="1" ht="27" customHeight="1">
      <c r="A19" s="26"/>
      <c r="B19" s="23"/>
      <c r="C19" s="23"/>
      <c r="D19" s="24"/>
      <c r="E19" s="24"/>
      <c r="F19" s="24"/>
    </row>
    <row r="20" spans="1:6" s="15" customFormat="1" ht="27" customHeight="1">
      <c r="A20" s="26"/>
      <c r="B20" s="23"/>
      <c r="C20" s="23"/>
      <c r="D20" s="24"/>
      <c r="E20" s="24"/>
      <c r="F20" s="24"/>
    </row>
    <row r="21" spans="1:6" s="15" customFormat="1" ht="27" customHeight="1">
      <c r="A21" s="26"/>
      <c r="B21" s="23"/>
      <c r="C21" s="23"/>
      <c r="D21" s="24"/>
      <c r="E21" s="24"/>
      <c r="F21" s="24"/>
    </row>
    <row r="22" spans="1:6" s="15" customFormat="1" ht="27" customHeight="1">
      <c r="A22" s="26"/>
      <c r="B22" s="23"/>
      <c r="C22" s="23"/>
      <c r="D22" s="24"/>
      <c r="E22" s="24"/>
      <c r="F22" s="24"/>
    </row>
    <row r="23" spans="1:6" s="15" customFormat="1" ht="27" customHeight="1">
      <c r="A23" s="26"/>
      <c r="B23" s="23"/>
      <c r="C23" s="23"/>
      <c r="D23" s="24"/>
      <c r="E23" s="24"/>
      <c r="F23" s="24"/>
    </row>
    <row r="24" spans="1:6" s="15" customFormat="1" ht="27" customHeight="1">
      <c r="A24" s="26" t="s">
        <v>8</v>
      </c>
      <c r="B24" s="23">
        <f aca="true" t="shared" si="2" ref="B24:F24">SUM(B6:B23)</f>
        <v>249</v>
      </c>
      <c r="C24" s="23">
        <f t="shared" si="2"/>
        <v>412</v>
      </c>
      <c r="D24" s="24">
        <f t="shared" si="2"/>
        <v>111332</v>
      </c>
      <c r="E24" s="24">
        <f t="shared" si="2"/>
        <v>27833</v>
      </c>
      <c r="F24" s="24">
        <f t="shared" si="2"/>
        <v>139165</v>
      </c>
    </row>
    <row r="25" s="14" customFormat="1" ht="14.25" customHeight="1"/>
  </sheetData>
  <sheetProtection/>
  <mergeCells count="2">
    <mergeCell ref="A3:F3"/>
    <mergeCell ref="E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A1" sqref="A1:IV65536"/>
    </sheetView>
  </sheetViews>
  <sheetFormatPr defaultColWidth="9.00390625" defaultRowHeight="35.25" customHeight="1"/>
  <cols>
    <col min="1" max="1" width="19.25390625" style="14" customWidth="1"/>
    <col min="2" max="3" width="17.875" style="14" customWidth="1"/>
    <col min="4" max="4" width="17.875" style="16" customWidth="1"/>
    <col min="5" max="16384" width="9.00390625" style="14" customWidth="1"/>
  </cols>
  <sheetData>
    <row r="1" spans="1:4" s="14" customFormat="1" ht="24" customHeight="1">
      <c r="A1" s="17" t="s">
        <v>39</v>
      </c>
      <c r="D1" s="16"/>
    </row>
    <row r="2" spans="1:4" s="14" customFormat="1" ht="14.25" customHeight="1">
      <c r="A2" s="17"/>
      <c r="D2" s="16"/>
    </row>
    <row r="3" spans="1:4" s="14" customFormat="1" ht="35.25" customHeight="1">
      <c r="A3" s="18" t="s">
        <v>40</v>
      </c>
      <c r="B3" s="18"/>
      <c r="C3" s="18"/>
      <c r="D3" s="18"/>
    </row>
    <row r="4" s="15" customFormat="1" ht="24.75" customHeight="1">
      <c r="D4" s="19" t="s">
        <v>41</v>
      </c>
    </row>
    <row r="5" spans="1:4" s="15" customFormat="1" ht="47.25" customHeight="1">
      <c r="A5" s="26" t="s">
        <v>42</v>
      </c>
      <c r="B5" s="26" t="s">
        <v>4</v>
      </c>
      <c r="C5" s="26" t="s">
        <v>5</v>
      </c>
      <c r="D5" s="27" t="s">
        <v>43</v>
      </c>
    </row>
    <row r="6" spans="1:4" s="15" customFormat="1" ht="35.25" customHeight="1">
      <c r="A6" s="26" t="s">
        <v>44</v>
      </c>
      <c r="B6" s="23">
        <v>2</v>
      </c>
      <c r="C6" s="23">
        <v>2</v>
      </c>
      <c r="D6" s="24">
        <v>1100</v>
      </c>
    </row>
    <row r="7" spans="1:4" s="15" customFormat="1" ht="35.25" customHeight="1">
      <c r="A7" s="26" t="s">
        <v>45</v>
      </c>
      <c r="B7" s="23">
        <v>25</v>
      </c>
      <c r="C7" s="23">
        <v>25</v>
      </c>
      <c r="D7" s="24">
        <v>13880</v>
      </c>
    </row>
    <row r="8" spans="1:4" s="15" customFormat="1" ht="35.25" customHeight="1">
      <c r="A8" s="26" t="s">
        <v>46</v>
      </c>
      <c r="B8" s="23">
        <v>7</v>
      </c>
      <c r="C8" s="23">
        <v>7</v>
      </c>
      <c r="D8" s="24">
        <v>4200</v>
      </c>
    </row>
    <row r="9" spans="1:4" s="15" customFormat="1" ht="35.25" customHeight="1">
      <c r="A9" s="23"/>
      <c r="B9" s="23"/>
      <c r="C9" s="23"/>
      <c r="D9" s="24"/>
    </row>
    <row r="10" spans="1:4" s="15" customFormat="1" ht="33.75" customHeight="1">
      <c r="A10" s="23"/>
      <c r="B10" s="23"/>
      <c r="C10" s="23"/>
      <c r="D10" s="24"/>
    </row>
    <row r="11" spans="1:4" s="15" customFormat="1" ht="35.25" customHeight="1">
      <c r="A11" s="26"/>
      <c r="B11" s="23"/>
      <c r="C11" s="23"/>
      <c r="D11" s="24"/>
    </row>
    <row r="12" spans="1:4" s="15" customFormat="1" ht="35.25" customHeight="1">
      <c r="A12" s="26"/>
      <c r="B12" s="23"/>
      <c r="C12" s="23"/>
      <c r="D12" s="24"/>
    </row>
    <row r="13" spans="1:4" s="15" customFormat="1" ht="35.25" customHeight="1">
      <c r="A13" s="26"/>
      <c r="B13" s="23"/>
      <c r="C13" s="23"/>
      <c r="D13" s="24"/>
    </row>
    <row r="14" spans="1:4" s="15" customFormat="1" ht="35.25" customHeight="1">
      <c r="A14" s="26"/>
      <c r="B14" s="23"/>
      <c r="C14" s="23"/>
      <c r="D14" s="24"/>
    </row>
    <row r="15" spans="1:4" s="15" customFormat="1" ht="35.25" customHeight="1">
      <c r="A15" s="26"/>
      <c r="B15" s="23"/>
      <c r="C15" s="23"/>
      <c r="D15" s="24"/>
    </row>
    <row r="16" spans="1:4" s="15" customFormat="1" ht="35.25" customHeight="1">
      <c r="A16" s="26"/>
      <c r="B16" s="23"/>
      <c r="C16" s="23"/>
      <c r="D16" s="24"/>
    </row>
    <row r="17" spans="1:4" s="15" customFormat="1" ht="35.25" customHeight="1">
      <c r="A17" s="26"/>
      <c r="B17" s="23"/>
      <c r="C17" s="23"/>
      <c r="D17" s="24"/>
    </row>
    <row r="18" spans="1:4" s="15" customFormat="1" ht="35.25" customHeight="1">
      <c r="A18" s="26"/>
      <c r="B18" s="23"/>
      <c r="C18" s="23"/>
      <c r="D18" s="24"/>
    </row>
    <row r="19" spans="1:4" s="15" customFormat="1" ht="35.25" customHeight="1">
      <c r="A19" s="26" t="s">
        <v>47</v>
      </c>
      <c r="B19" s="23">
        <f>SUM(B6:B18)</f>
        <v>34</v>
      </c>
      <c r="C19" s="23">
        <f>SUM(C6:C18)</f>
        <v>34</v>
      </c>
      <c r="D19" s="24">
        <f>SUM(D6:D18)</f>
        <v>19180</v>
      </c>
    </row>
  </sheetData>
  <sheetProtection/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selection activeCell="A1" sqref="A1:IV65536"/>
    </sheetView>
  </sheetViews>
  <sheetFormatPr defaultColWidth="9.00390625" defaultRowHeight="21" customHeight="1"/>
  <cols>
    <col min="1" max="1" width="11.00390625" style="14" customWidth="1"/>
    <col min="2" max="3" width="7.00390625" style="14" customWidth="1"/>
    <col min="4" max="4" width="12.00390625" style="16" customWidth="1"/>
    <col min="5" max="5" width="11.25390625" style="16" customWidth="1"/>
    <col min="6" max="6" width="11.75390625" style="16" customWidth="1"/>
    <col min="7" max="7" width="16.625" style="14" customWidth="1"/>
    <col min="8" max="16384" width="9.00390625" style="14" customWidth="1"/>
  </cols>
  <sheetData>
    <row r="1" spans="1:6" s="14" customFormat="1" ht="21" customHeight="1">
      <c r="A1" s="17" t="s">
        <v>48</v>
      </c>
      <c r="D1" s="16"/>
      <c r="E1" s="16"/>
      <c r="F1" s="16"/>
    </row>
    <row r="2" spans="1:6" s="14" customFormat="1" ht="10.5" customHeight="1">
      <c r="A2" s="17"/>
      <c r="D2" s="16"/>
      <c r="E2" s="16"/>
      <c r="F2" s="16"/>
    </row>
    <row r="3" spans="1:7" s="14" customFormat="1" ht="23.25" customHeight="1">
      <c r="A3" s="18" t="s">
        <v>49</v>
      </c>
      <c r="B3" s="18"/>
      <c r="C3" s="18"/>
      <c r="D3" s="18"/>
      <c r="E3" s="18"/>
      <c r="F3" s="18"/>
      <c r="G3" s="18"/>
    </row>
    <row r="4" spans="4:7" s="15" customFormat="1" ht="16.5" customHeight="1">
      <c r="D4" s="19"/>
      <c r="E4" s="19"/>
      <c r="F4" s="19"/>
      <c r="G4" s="19" t="s">
        <v>41</v>
      </c>
    </row>
    <row r="5" spans="1:7" s="15" customFormat="1" ht="22.5" customHeight="1">
      <c r="A5" s="20" t="s">
        <v>50</v>
      </c>
      <c r="B5" s="20" t="s">
        <v>4</v>
      </c>
      <c r="C5" s="20" t="s">
        <v>5</v>
      </c>
      <c r="D5" s="21" t="s">
        <v>51</v>
      </c>
      <c r="E5" s="21" t="s">
        <v>52</v>
      </c>
      <c r="F5" s="22" t="s">
        <v>53</v>
      </c>
      <c r="G5" s="23" t="s">
        <v>54</v>
      </c>
    </row>
    <row r="6" spans="1:7" s="15" customFormat="1" ht="19.5" customHeight="1">
      <c r="A6" s="23" t="s">
        <v>9</v>
      </c>
      <c r="B6" s="23">
        <v>37</v>
      </c>
      <c r="C6" s="23">
        <v>37</v>
      </c>
      <c r="D6" s="24">
        <v>30516</v>
      </c>
      <c r="E6" s="24">
        <v>8025</v>
      </c>
      <c r="F6" s="24">
        <v>38541</v>
      </c>
      <c r="G6" s="24"/>
    </row>
    <row r="7" spans="1:7" s="15" customFormat="1" ht="19.5" customHeight="1">
      <c r="A7" s="23" t="s">
        <v>10</v>
      </c>
      <c r="B7" s="23">
        <v>81</v>
      </c>
      <c r="C7" s="23">
        <v>82</v>
      </c>
      <c r="D7" s="24">
        <v>67732</v>
      </c>
      <c r="E7" s="24">
        <v>16350</v>
      </c>
      <c r="F7" s="24">
        <v>84082</v>
      </c>
      <c r="G7" s="24"/>
    </row>
    <row r="8" spans="1:7" s="15" customFormat="1" ht="19.5" customHeight="1">
      <c r="A8" s="23" t="s">
        <v>11</v>
      </c>
      <c r="B8" s="23">
        <v>60</v>
      </c>
      <c r="C8" s="23">
        <v>62</v>
      </c>
      <c r="D8" s="24">
        <v>51440</v>
      </c>
      <c r="E8" s="24">
        <v>14040</v>
      </c>
      <c r="F8" s="24">
        <v>65480</v>
      </c>
      <c r="G8" s="24" t="s">
        <v>55</v>
      </c>
    </row>
    <row r="9" spans="1:7" s="15" customFormat="1" ht="19.5" customHeight="1">
      <c r="A9" s="23" t="s">
        <v>12</v>
      </c>
      <c r="B9" s="23">
        <v>80</v>
      </c>
      <c r="C9" s="23">
        <v>80</v>
      </c>
      <c r="D9" s="24">
        <v>66080</v>
      </c>
      <c r="E9" s="24">
        <v>22800</v>
      </c>
      <c r="F9" s="24">
        <v>88880</v>
      </c>
      <c r="G9" s="24"/>
    </row>
    <row r="10" spans="1:7" s="15" customFormat="1" ht="19.5" customHeight="1">
      <c r="A10" s="23" t="s">
        <v>13</v>
      </c>
      <c r="B10" s="23">
        <v>6</v>
      </c>
      <c r="C10" s="23">
        <v>6</v>
      </c>
      <c r="D10" s="24">
        <v>4956</v>
      </c>
      <c r="E10" s="24">
        <v>900</v>
      </c>
      <c r="F10" s="24">
        <v>5856</v>
      </c>
      <c r="G10" s="24"/>
    </row>
    <row r="11" spans="1:7" s="15" customFormat="1" ht="19.5" customHeight="1">
      <c r="A11" s="23" t="s">
        <v>14</v>
      </c>
      <c r="B11" s="23">
        <v>75</v>
      </c>
      <c r="C11" s="23">
        <v>82</v>
      </c>
      <c r="D11" s="24">
        <v>67732</v>
      </c>
      <c r="E11" s="24">
        <v>20400</v>
      </c>
      <c r="F11" s="24">
        <v>88132</v>
      </c>
      <c r="G11" s="24"/>
    </row>
    <row r="12" spans="1:7" s="15" customFormat="1" ht="19.5" customHeight="1">
      <c r="A12" s="23" t="s">
        <v>15</v>
      </c>
      <c r="B12" s="23">
        <v>91</v>
      </c>
      <c r="C12" s="23">
        <v>93</v>
      </c>
      <c r="D12" s="24">
        <v>76818</v>
      </c>
      <c r="E12" s="24">
        <v>15300</v>
      </c>
      <c r="F12" s="24">
        <v>92118</v>
      </c>
      <c r="G12" s="24"/>
    </row>
    <row r="13" spans="1:7" s="15" customFormat="1" ht="19.5" customHeight="1">
      <c r="A13" s="23" t="s">
        <v>16</v>
      </c>
      <c r="B13" s="23">
        <v>70</v>
      </c>
      <c r="C13" s="23">
        <v>70</v>
      </c>
      <c r="D13" s="24">
        <v>57820</v>
      </c>
      <c r="E13" s="24">
        <v>16800</v>
      </c>
      <c r="F13" s="24">
        <v>74620</v>
      </c>
      <c r="G13" s="24"/>
    </row>
    <row r="14" spans="1:7" s="15" customFormat="1" ht="19.5" customHeight="1">
      <c r="A14" s="23" t="s">
        <v>17</v>
      </c>
      <c r="B14" s="23">
        <v>104</v>
      </c>
      <c r="C14" s="23">
        <v>109</v>
      </c>
      <c r="D14" s="24">
        <v>90262</v>
      </c>
      <c r="E14" s="24">
        <v>30900</v>
      </c>
      <c r="F14" s="24">
        <v>121162</v>
      </c>
      <c r="G14" s="24" t="s">
        <v>55</v>
      </c>
    </row>
    <row r="15" spans="1:7" s="15" customFormat="1" ht="19.5" customHeight="1">
      <c r="A15" s="23" t="s">
        <v>18</v>
      </c>
      <c r="B15" s="23">
        <v>138</v>
      </c>
      <c r="C15" s="23">
        <v>142</v>
      </c>
      <c r="D15" s="24">
        <v>117014</v>
      </c>
      <c r="E15" s="24">
        <v>38010</v>
      </c>
      <c r="F15" s="24">
        <v>155024</v>
      </c>
      <c r="G15" s="24" t="s">
        <v>55</v>
      </c>
    </row>
    <row r="16" spans="1:7" s="15" customFormat="1" ht="19.5" customHeight="1">
      <c r="A16" s="23" t="s">
        <v>19</v>
      </c>
      <c r="B16" s="23">
        <v>67</v>
      </c>
      <c r="C16" s="23">
        <v>68</v>
      </c>
      <c r="D16" s="24">
        <v>56168</v>
      </c>
      <c r="E16" s="24">
        <v>10650</v>
      </c>
      <c r="F16" s="24">
        <v>66818</v>
      </c>
      <c r="G16" s="24"/>
    </row>
    <row r="17" spans="1:7" s="15" customFormat="1" ht="19.5" customHeight="1">
      <c r="A17" s="23" t="s">
        <v>20</v>
      </c>
      <c r="B17" s="23">
        <v>55</v>
      </c>
      <c r="C17" s="23">
        <v>55</v>
      </c>
      <c r="D17" s="24">
        <v>45430</v>
      </c>
      <c r="E17" s="24">
        <v>11400</v>
      </c>
      <c r="F17" s="24">
        <v>56830</v>
      </c>
      <c r="G17" s="24"/>
    </row>
    <row r="18" spans="1:7" s="15" customFormat="1" ht="19.5" customHeight="1">
      <c r="A18" s="23" t="s">
        <v>21</v>
      </c>
      <c r="B18" s="23">
        <v>80</v>
      </c>
      <c r="C18" s="23">
        <v>81</v>
      </c>
      <c r="D18" s="24">
        <v>66906</v>
      </c>
      <c r="E18" s="24">
        <v>17100</v>
      </c>
      <c r="F18" s="24">
        <v>84006</v>
      </c>
      <c r="G18" s="24"/>
    </row>
    <row r="19" spans="1:7" s="15" customFormat="1" ht="19.5" customHeight="1">
      <c r="A19" s="23" t="s">
        <v>22</v>
      </c>
      <c r="B19" s="23">
        <v>51</v>
      </c>
      <c r="C19" s="23">
        <v>53</v>
      </c>
      <c r="D19" s="24">
        <v>43778</v>
      </c>
      <c r="E19" s="24">
        <v>11550</v>
      </c>
      <c r="F19" s="24">
        <v>55328</v>
      </c>
      <c r="G19" s="24"/>
    </row>
    <row r="20" spans="1:7" s="15" customFormat="1" ht="19.5" customHeight="1">
      <c r="A20" s="23" t="s">
        <v>23</v>
      </c>
      <c r="B20" s="23">
        <v>77</v>
      </c>
      <c r="C20" s="23">
        <v>79</v>
      </c>
      <c r="D20" s="24">
        <v>65254</v>
      </c>
      <c r="E20" s="24">
        <v>16800</v>
      </c>
      <c r="F20" s="24">
        <v>82054</v>
      </c>
      <c r="G20" s="24"/>
    </row>
    <row r="21" spans="1:7" s="15" customFormat="1" ht="19.5" customHeight="1">
      <c r="A21" s="23" t="s">
        <v>24</v>
      </c>
      <c r="B21" s="23">
        <v>61</v>
      </c>
      <c r="C21" s="23">
        <v>61</v>
      </c>
      <c r="D21" s="24">
        <v>50386</v>
      </c>
      <c r="E21" s="24">
        <v>16800</v>
      </c>
      <c r="F21" s="24">
        <v>67186</v>
      </c>
      <c r="G21" s="24"/>
    </row>
    <row r="22" spans="1:7" s="15" customFormat="1" ht="19.5" customHeight="1">
      <c r="A22" s="23" t="s">
        <v>27</v>
      </c>
      <c r="B22" s="23">
        <v>66</v>
      </c>
      <c r="C22" s="23">
        <v>66</v>
      </c>
      <c r="D22" s="24">
        <v>54516</v>
      </c>
      <c r="E22" s="24">
        <v>14175</v>
      </c>
      <c r="F22" s="24">
        <v>68691</v>
      </c>
      <c r="G22" s="24"/>
    </row>
    <row r="23" spans="1:7" s="15" customFormat="1" ht="19.5" customHeight="1">
      <c r="A23" s="23" t="s">
        <v>25</v>
      </c>
      <c r="B23" s="23">
        <v>150</v>
      </c>
      <c r="C23" s="23">
        <v>155</v>
      </c>
      <c r="D23" s="24">
        <v>128828</v>
      </c>
      <c r="E23" s="24">
        <v>36195</v>
      </c>
      <c r="F23" s="24">
        <v>165023</v>
      </c>
      <c r="G23" s="24" t="s">
        <v>56</v>
      </c>
    </row>
    <row r="24" spans="1:7" s="15" customFormat="1" ht="19.5" customHeight="1">
      <c r="A24" s="23" t="s">
        <v>26</v>
      </c>
      <c r="B24" s="23">
        <v>107</v>
      </c>
      <c r="C24" s="23">
        <v>112</v>
      </c>
      <c r="D24" s="24">
        <v>92512</v>
      </c>
      <c r="E24" s="24">
        <v>28050</v>
      </c>
      <c r="F24" s="24">
        <v>120562</v>
      </c>
      <c r="G24" s="24"/>
    </row>
    <row r="25" spans="1:7" s="15" customFormat="1" ht="19.5" customHeight="1">
      <c r="A25" s="23" t="s">
        <v>33</v>
      </c>
      <c r="B25" s="23">
        <v>68</v>
      </c>
      <c r="C25" s="23">
        <v>68</v>
      </c>
      <c r="D25" s="24">
        <v>56168</v>
      </c>
      <c r="E25" s="24">
        <v>16725</v>
      </c>
      <c r="F25" s="24">
        <v>72893</v>
      </c>
      <c r="G25" s="24"/>
    </row>
    <row r="26" spans="1:7" s="15" customFormat="1" ht="19.5" customHeight="1">
      <c r="A26" s="23" t="s">
        <v>34</v>
      </c>
      <c r="B26" s="23">
        <v>52</v>
      </c>
      <c r="C26" s="23">
        <v>52</v>
      </c>
      <c r="D26" s="24">
        <v>43066</v>
      </c>
      <c r="E26" s="24">
        <v>9945</v>
      </c>
      <c r="F26" s="24">
        <v>53011</v>
      </c>
      <c r="G26" s="24" t="s">
        <v>57</v>
      </c>
    </row>
    <row r="27" spans="1:7" s="15" customFormat="1" ht="19.5" customHeight="1">
      <c r="A27" s="23" t="s">
        <v>28</v>
      </c>
      <c r="B27" s="23">
        <v>43</v>
      </c>
      <c r="C27" s="23">
        <v>43</v>
      </c>
      <c r="D27" s="24">
        <v>35518</v>
      </c>
      <c r="E27" s="24">
        <v>8700</v>
      </c>
      <c r="F27" s="24">
        <v>44218</v>
      </c>
      <c r="G27" s="24"/>
    </row>
    <row r="28" spans="1:7" s="15" customFormat="1" ht="19.5" customHeight="1">
      <c r="A28" s="23" t="s">
        <v>29</v>
      </c>
      <c r="B28" s="23">
        <v>26</v>
      </c>
      <c r="C28" s="23">
        <v>26</v>
      </c>
      <c r="D28" s="24">
        <v>21476</v>
      </c>
      <c r="E28" s="24">
        <v>5250</v>
      </c>
      <c r="F28" s="24">
        <v>26726</v>
      </c>
      <c r="G28" s="24"/>
    </row>
    <row r="29" spans="1:7" s="15" customFormat="1" ht="19.5" customHeight="1">
      <c r="A29" s="23" t="s">
        <v>30</v>
      </c>
      <c r="B29" s="23">
        <v>31</v>
      </c>
      <c r="C29" s="23">
        <v>33</v>
      </c>
      <c r="D29" s="24">
        <v>27258</v>
      </c>
      <c r="E29" s="24">
        <v>5850</v>
      </c>
      <c r="F29" s="24">
        <v>33108</v>
      </c>
      <c r="G29" s="24"/>
    </row>
    <row r="30" spans="1:7" s="15" customFormat="1" ht="19.5" customHeight="1">
      <c r="A30" s="23" t="s">
        <v>31</v>
      </c>
      <c r="B30" s="23">
        <v>21</v>
      </c>
      <c r="C30" s="23">
        <v>24</v>
      </c>
      <c r="D30" s="24">
        <v>19824</v>
      </c>
      <c r="E30" s="24">
        <v>6075</v>
      </c>
      <c r="F30" s="24">
        <v>25899</v>
      </c>
      <c r="G30" s="24"/>
    </row>
    <row r="31" spans="1:7" s="15" customFormat="1" ht="19.5" customHeight="1">
      <c r="A31" s="23" t="s">
        <v>32</v>
      </c>
      <c r="B31" s="23">
        <v>17</v>
      </c>
      <c r="C31" s="23">
        <v>17</v>
      </c>
      <c r="D31" s="24">
        <v>14042</v>
      </c>
      <c r="E31" s="24">
        <v>2775</v>
      </c>
      <c r="F31" s="24">
        <v>16817</v>
      </c>
      <c r="G31" s="24"/>
    </row>
    <row r="32" spans="1:7" s="15" customFormat="1" ht="19.5" customHeight="1">
      <c r="A32" s="23" t="s">
        <v>58</v>
      </c>
      <c r="B32" s="23">
        <v>41</v>
      </c>
      <c r="C32" s="23">
        <v>41</v>
      </c>
      <c r="D32" s="24">
        <v>38540</v>
      </c>
      <c r="E32" s="24">
        <v>28980</v>
      </c>
      <c r="F32" s="24">
        <v>67520</v>
      </c>
      <c r="G32" s="24" t="s">
        <v>59</v>
      </c>
    </row>
    <row r="33" spans="1:7" s="15" customFormat="1" ht="19.5" customHeight="1">
      <c r="A33" s="23" t="s">
        <v>60</v>
      </c>
      <c r="B33" s="23">
        <v>6</v>
      </c>
      <c r="C33" s="23">
        <v>6</v>
      </c>
      <c r="D33" s="24">
        <v>5640</v>
      </c>
      <c r="E33" s="24">
        <v>1620</v>
      </c>
      <c r="F33" s="24">
        <v>7260</v>
      </c>
      <c r="G33" s="24" t="s">
        <v>61</v>
      </c>
    </row>
    <row r="34" spans="1:7" s="15" customFormat="1" ht="19.5" customHeight="1">
      <c r="A34" s="23" t="s">
        <v>62</v>
      </c>
      <c r="B34" s="23">
        <v>1</v>
      </c>
      <c r="C34" s="23">
        <v>1</v>
      </c>
      <c r="D34" s="24">
        <v>940</v>
      </c>
      <c r="E34" s="24">
        <v>450</v>
      </c>
      <c r="F34" s="24">
        <v>1390</v>
      </c>
      <c r="G34" s="24" t="s">
        <v>57</v>
      </c>
    </row>
    <row r="35" spans="1:7" s="15" customFormat="1" ht="19.5" customHeight="1">
      <c r="A35" s="23" t="s">
        <v>47</v>
      </c>
      <c r="B35" s="23">
        <f aca="true" t="shared" si="0" ref="B35:F35">SUM(B6:B34)</f>
        <v>1762</v>
      </c>
      <c r="C35" s="23">
        <f t="shared" si="0"/>
        <v>1804</v>
      </c>
      <c r="D35" s="24">
        <f t="shared" si="0"/>
        <v>1496620</v>
      </c>
      <c r="E35" s="24">
        <f t="shared" si="0"/>
        <v>432615</v>
      </c>
      <c r="F35" s="24">
        <f t="shared" si="0"/>
        <v>1929235</v>
      </c>
      <c r="G35" s="24" t="s">
        <v>63</v>
      </c>
    </row>
    <row r="36" spans="1:7" s="15" customFormat="1" ht="35.25" customHeight="1">
      <c r="A36" s="25" t="s">
        <v>64</v>
      </c>
      <c r="B36" s="25"/>
      <c r="C36" s="25"/>
      <c r="D36" s="25"/>
      <c r="E36" s="25"/>
      <c r="F36" s="25"/>
      <c r="G36" s="25"/>
    </row>
  </sheetData>
  <sheetProtection/>
  <mergeCells count="2">
    <mergeCell ref="A3:G3"/>
    <mergeCell ref="A36:G3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I20" sqref="I20"/>
    </sheetView>
  </sheetViews>
  <sheetFormatPr defaultColWidth="9.00390625" defaultRowHeight="14.25"/>
  <cols>
    <col min="1" max="1" width="12.875" style="1" customWidth="1"/>
    <col min="2" max="2" width="9.125" style="1" customWidth="1"/>
    <col min="3" max="3" width="12.50390625" style="3" customWidth="1"/>
    <col min="4" max="4" width="7.875" style="1" customWidth="1"/>
    <col min="5" max="5" width="14.625" style="4" customWidth="1"/>
    <col min="6" max="6" width="14.625" style="1" customWidth="1"/>
    <col min="7" max="16384" width="9.00390625" style="1" customWidth="1"/>
  </cols>
  <sheetData>
    <row r="1" spans="1:5" s="1" customFormat="1" ht="20.25" customHeight="1">
      <c r="A1" s="5" t="s">
        <v>65</v>
      </c>
      <c r="C1" s="3"/>
      <c r="E1" s="4"/>
    </row>
    <row r="2" spans="1:5" s="1" customFormat="1" ht="13.5" customHeight="1">
      <c r="A2" s="5"/>
      <c r="C2" s="3"/>
      <c r="E2" s="4"/>
    </row>
    <row r="3" spans="1:6" s="1" customFormat="1" ht="20.25" customHeight="1">
      <c r="A3" s="6" t="s">
        <v>66</v>
      </c>
      <c r="B3" s="6"/>
      <c r="C3" s="6"/>
      <c r="D3" s="6"/>
      <c r="E3" s="6"/>
      <c r="F3" s="6"/>
    </row>
    <row r="4" spans="3:6" s="2" customFormat="1" ht="18" customHeight="1">
      <c r="C4" s="7"/>
      <c r="E4" s="8"/>
      <c r="F4" s="2" t="s">
        <v>67</v>
      </c>
    </row>
    <row r="5" spans="1:6" s="2" customFormat="1" ht="16.5" customHeight="1">
      <c r="A5" s="9" t="s">
        <v>68</v>
      </c>
      <c r="B5" s="9" t="s">
        <v>69</v>
      </c>
      <c r="C5" s="9"/>
      <c r="D5" s="9" t="s">
        <v>70</v>
      </c>
      <c r="E5" s="9"/>
      <c r="F5" s="10" t="s">
        <v>53</v>
      </c>
    </row>
    <row r="6" spans="1:6" s="2" customFormat="1" ht="16.5" customHeight="1">
      <c r="A6" s="9"/>
      <c r="B6" s="9" t="s">
        <v>4</v>
      </c>
      <c r="C6" s="10" t="s">
        <v>71</v>
      </c>
      <c r="D6" s="9" t="s">
        <v>72</v>
      </c>
      <c r="E6" s="11" t="s">
        <v>71</v>
      </c>
      <c r="F6" s="10"/>
    </row>
    <row r="7" spans="1:6" s="2" customFormat="1" ht="18" customHeight="1">
      <c r="A7" s="9" t="s">
        <v>73</v>
      </c>
      <c r="B7" s="9"/>
      <c r="C7" s="10"/>
      <c r="D7" s="12">
        <v>359</v>
      </c>
      <c r="E7" s="13">
        <v>217466</v>
      </c>
      <c r="F7" s="10">
        <f aca="true" t="shared" si="0" ref="F7:F37">E7+C7</f>
        <v>217466</v>
      </c>
    </row>
    <row r="8" spans="1:6" s="2" customFormat="1" ht="18" customHeight="1">
      <c r="A8" s="9" t="s">
        <v>74</v>
      </c>
      <c r="B8" s="9"/>
      <c r="C8" s="10"/>
      <c r="D8" s="12">
        <v>561</v>
      </c>
      <c r="E8" s="13">
        <v>380027</v>
      </c>
      <c r="F8" s="10">
        <f t="shared" si="0"/>
        <v>380027</v>
      </c>
    </row>
    <row r="9" spans="1:6" s="2" customFormat="1" ht="18" customHeight="1">
      <c r="A9" s="9" t="s">
        <v>75</v>
      </c>
      <c r="B9" s="9"/>
      <c r="C9" s="10"/>
      <c r="D9" s="12">
        <v>453</v>
      </c>
      <c r="E9" s="13">
        <v>301545</v>
      </c>
      <c r="F9" s="10">
        <f t="shared" si="0"/>
        <v>301545</v>
      </c>
    </row>
    <row r="10" spans="1:6" s="2" customFormat="1" ht="18" customHeight="1">
      <c r="A10" s="9" t="s">
        <v>76</v>
      </c>
      <c r="B10" s="9"/>
      <c r="C10" s="10"/>
      <c r="D10" s="12">
        <v>275</v>
      </c>
      <c r="E10" s="13">
        <v>221275</v>
      </c>
      <c r="F10" s="10">
        <f t="shared" si="0"/>
        <v>221275</v>
      </c>
    </row>
    <row r="11" spans="1:6" s="2" customFormat="1" ht="18" customHeight="1">
      <c r="A11" s="9" t="s">
        <v>77</v>
      </c>
      <c r="B11" s="9"/>
      <c r="C11" s="10"/>
      <c r="D11" s="12">
        <v>282</v>
      </c>
      <c r="E11" s="13">
        <v>207701</v>
      </c>
      <c r="F11" s="10">
        <f t="shared" si="0"/>
        <v>207701</v>
      </c>
    </row>
    <row r="12" spans="1:6" s="2" customFormat="1" ht="18" customHeight="1">
      <c r="A12" s="9" t="s">
        <v>78</v>
      </c>
      <c r="B12" s="9"/>
      <c r="C12" s="10"/>
      <c r="D12" s="12">
        <v>204</v>
      </c>
      <c r="E12" s="13">
        <v>119829</v>
      </c>
      <c r="F12" s="10">
        <f t="shared" si="0"/>
        <v>119829</v>
      </c>
    </row>
    <row r="13" spans="1:6" s="2" customFormat="1" ht="18" customHeight="1">
      <c r="A13" s="9" t="s">
        <v>79</v>
      </c>
      <c r="B13" s="9"/>
      <c r="C13" s="10"/>
      <c r="D13" s="12">
        <v>256</v>
      </c>
      <c r="E13" s="13">
        <v>211632</v>
      </c>
      <c r="F13" s="10">
        <f t="shared" si="0"/>
        <v>211632</v>
      </c>
    </row>
    <row r="14" spans="1:6" s="2" customFormat="1" ht="18" customHeight="1">
      <c r="A14" s="9" t="s">
        <v>80</v>
      </c>
      <c r="B14" s="9"/>
      <c r="C14" s="10"/>
      <c r="D14" s="12">
        <v>229</v>
      </c>
      <c r="E14" s="13">
        <v>164793</v>
      </c>
      <c r="F14" s="10">
        <f t="shared" si="0"/>
        <v>164793</v>
      </c>
    </row>
    <row r="15" spans="1:6" s="2" customFormat="1" ht="18" customHeight="1">
      <c r="A15" s="9" t="s">
        <v>81</v>
      </c>
      <c r="B15" s="9">
        <v>8</v>
      </c>
      <c r="C15" s="10">
        <v>9250</v>
      </c>
      <c r="D15" s="12">
        <v>693</v>
      </c>
      <c r="E15" s="13">
        <v>479478</v>
      </c>
      <c r="F15" s="10">
        <f t="shared" si="0"/>
        <v>488728</v>
      </c>
    </row>
    <row r="16" spans="1:6" s="2" customFormat="1" ht="18" customHeight="1">
      <c r="A16" s="9" t="s">
        <v>82</v>
      </c>
      <c r="B16" s="9"/>
      <c r="C16" s="10"/>
      <c r="D16" s="12">
        <v>148</v>
      </c>
      <c r="E16" s="13">
        <v>113726</v>
      </c>
      <c r="F16" s="10">
        <f t="shared" si="0"/>
        <v>113726</v>
      </c>
    </row>
    <row r="17" spans="1:6" s="2" customFormat="1" ht="18" customHeight="1">
      <c r="A17" s="9" t="s">
        <v>83</v>
      </c>
      <c r="B17" s="9"/>
      <c r="C17" s="10"/>
      <c r="D17" s="12">
        <v>713</v>
      </c>
      <c r="E17" s="13">
        <v>455623</v>
      </c>
      <c r="F17" s="10">
        <f t="shared" si="0"/>
        <v>455623</v>
      </c>
    </row>
    <row r="18" spans="1:6" s="2" customFormat="1" ht="18" customHeight="1">
      <c r="A18" s="9" t="s">
        <v>84</v>
      </c>
      <c r="B18" s="9"/>
      <c r="C18" s="10"/>
      <c r="D18" s="12">
        <v>220</v>
      </c>
      <c r="E18" s="13">
        <v>148928</v>
      </c>
      <c r="F18" s="10">
        <f t="shared" si="0"/>
        <v>148928</v>
      </c>
    </row>
    <row r="19" spans="1:6" s="2" customFormat="1" ht="18" customHeight="1">
      <c r="A19" s="9" t="s">
        <v>85</v>
      </c>
      <c r="B19" s="9"/>
      <c r="C19" s="10"/>
      <c r="D19" s="12">
        <v>734</v>
      </c>
      <c r="E19" s="13">
        <v>391000</v>
      </c>
      <c r="F19" s="10">
        <f t="shared" si="0"/>
        <v>391000</v>
      </c>
    </row>
    <row r="20" spans="1:6" s="2" customFormat="1" ht="18" customHeight="1">
      <c r="A20" s="9" t="s">
        <v>86</v>
      </c>
      <c r="B20" s="9"/>
      <c r="C20" s="10"/>
      <c r="D20" s="12">
        <v>134</v>
      </c>
      <c r="E20" s="13">
        <v>92759</v>
      </c>
      <c r="F20" s="10">
        <f t="shared" si="0"/>
        <v>92759</v>
      </c>
    </row>
    <row r="21" spans="1:6" s="2" customFormat="1" ht="18" customHeight="1">
      <c r="A21" s="9" t="s">
        <v>87</v>
      </c>
      <c r="B21" s="9"/>
      <c r="C21" s="10"/>
      <c r="D21" s="12">
        <v>142</v>
      </c>
      <c r="E21" s="13">
        <v>90246</v>
      </c>
      <c r="F21" s="10">
        <f t="shared" si="0"/>
        <v>90246</v>
      </c>
    </row>
    <row r="22" spans="1:6" s="2" customFormat="1" ht="18" customHeight="1">
      <c r="A22" s="9" t="s">
        <v>88</v>
      </c>
      <c r="B22" s="9"/>
      <c r="C22" s="10"/>
      <c r="D22" s="12">
        <v>475</v>
      </c>
      <c r="E22" s="13">
        <v>327142</v>
      </c>
      <c r="F22" s="10">
        <f t="shared" si="0"/>
        <v>327142</v>
      </c>
    </row>
    <row r="23" spans="1:6" s="2" customFormat="1" ht="18" customHeight="1">
      <c r="A23" s="9" t="s">
        <v>89</v>
      </c>
      <c r="B23" s="9"/>
      <c r="C23" s="10"/>
      <c r="D23" s="12">
        <v>373</v>
      </c>
      <c r="E23" s="13">
        <v>246758</v>
      </c>
      <c r="F23" s="10">
        <f t="shared" si="0"/>
        <v>246758</v>
      </c>
    </row>
    <row r="24" spans="1:6" s="2" customFormat="1" ht="18" customHeight="1">
      <c r="A24" s="9" t="s">
        <v>90</v>
      </c>
      <c r="B24" s="9">
        <v>2</v>
      </c>
      <c r="C24" s="10">
        <v>2780</v>
      </c>
      <c r="D24" s="12">
        <v>433</v>
      </c>
      <c r="E24" s="13">
        <v>310272</v>
      </c>
      <c r="F24" s="10">
        <f t="shared" si="0"/>
        <v>313052</v>
      </c>
    </row>
    <row r="25" spans="1:6" s="2" customFormat="1" ht="18" customHeight="1">
      <c r="A25" s="9" t="s">
        <v>91</v>
      </c>
      <c r="B25" s="9">
        <v>2</v>
      </c>
      <c r="C25" s="10">
        <v>2240</v>
      </c>
      <c r="D25" s="12">
        <v>661</v>
      </c>
      <c r="E25" s="13">
        <v>491844</v>
      </c>
      <c r="F25" s="10">
        <f t="shared" si="0"/>
        <v>494084</v>
      </c>
    </row>
    <row r="26" spans="1:6" s="2" customFormat="1" ht="18" customHeight="1">
      <c r="A26" s="9" t="s">
        <v>92</v>
      </c>
      <c r="B26" s="9"/>
      <c r="C26" s="10"/>
      <c r="D26" s="12">
        <v>401</v>
      </c>
      <c r="E26" s="13">
        <v>264271</v>
      </c>
      <c r="F26" s="10">
        <f t="shared" si="0"/>
        <v>264271</v>
      </c>
    </row>
    <row r="27" spans="1:6" s="2" customFormat="1" ht="18" customHeight="1">
      <c r="A27" s="9" t="s">
        <v>93</v>
      </c>
      <c r="B27" s="9"/>
      <c r="C27" s="10"/>
      <c r="D27" s="12">
        <v>304</v>
      </c>
      <c r="E27" s="13">
        <v>207668</v>
      </c>
      <c r="F27" s="10">
        <f t="shared" si="0"/>
        <v>207668</v>
      </c>
    </row>
    <row r="28" spans="1:6" s="2" customFormat="1" ht="18" customHeight="1">
      <c r="A28" s="9" t="s">
        <v>94</v>
      </c>
      <c r="B28" s="9"/>
      <c r="C28" s="10"/>
      <c r="D28" s="12">
        <v>412</v>
      </c>
      <c r="E28" s="13">
        <v>263375</v>
      </c>
      <c r="F28" s="10">
        <f t="shared" si="0"/>
        <v>263375</v>
      </c>
    </row>
    <row r="29" spans="1:6" s="2" customFormat="1" ht="18" customHeight="1">
      <c r="A29" s="9" t="s">
        <v>95</v>
      </c>
      <c r="B29" s="9"/>
      <c r="C29" s="10"/>
      <c r="D29" s="12">
        <v>331</v>
      </c>
      <c r="E29" s="13">
        <v>235766</v>
      </c>
      <c r="F29" s="10">
        <f t="shared" si="0"/>
        <v>235766</v>
      </c>
    </row>
    <row r="30" spans="1:6" s="2" customFormat="1" ht="18" customHeight="1">
      <c r="A30" s="9" t="s">
        <v>96</v>
      </c>
      <c r="B30" s="9"/>
      <c r="C30" s="10"/>
      <c r="D30" s="12">
        <v>456</v>
      </c>
      <c r="E30" s="13">
        <v>295904</v>
      </c>
      <c r="F30" s="10">
        <f t="shared" si="0"/>
        <v>295904</v>
      </c>
    </row>
    <row r="31" spans="1:6" s="2" customFormat="1" ht="18" customHeight="1">
      <c r="A31" s="9" t="s">
        <v>97</v>
      </c>
      <c r="B31" s="9">
        <v>1</v>
      </c>
      <c r="C31" s="10">
        <v>1426</v>
      </c>
      <c r="D31" s="12">
        <v>560</v>
      </c>
      <c r="E31" s="13">
        <v>371988</v>
      </c>
      <c r="F31" s="10">
        <f t="shared" si="0"/>
        <v>373414</v>
      </c>
    </row>
    <row r="32" spans="1:6" s="2" customFormat="1" ht="18" customHeight="1">
      <c r="A32" s="9" t="s">
        <v>98</v>
      </c>
      <c r="B32" s="9"/>
      <c r="C32" s="10"/>
      <c r="D32" s="12">
        <v>287</v>
      </c>
      <c r="E32" s="13">
        <v>204726</v>
      </c>
      <c r="F32" s="10">
        <f t="shared" si="0"/>
        <v>204726</v>
      </c>
    </row>
    <row r="33" spans="1:6" s="2" customFormat="1" ht="18" customHeight="1">
      <c r="A33" s="9" t="s">
        <v>99</v>
      </c>
      <c r="B33" s="9"/>
      <c r="C33" s="10"/>
      <c r="D33" s="12">
        <v>2</v>
      </c>
      <c r="E33" s="13">
        <v>1100</v>
      </c>
      <c r="F33" s="10">
        <f t="shared" si="0"/>
        <v>1100</v>
      </c>
    </row>
    <row r="34" spans="1:6" s="2" customFormat="1" ht="18" customHeight="1">
      <c r="A34" s="9" t="s">
        <v>60</v>
      </c>
      <c r="B34" s="9">
        <v>6</v>
      </c>
      <c r="C34" s="10">
        <v>7260</v>
      </c>
      <c r="D34" s="9"/>
      <c r="E34" s="11"/>
      <c r="F34" s="10">
        <f t="shared" si="0"/>
        <v>7260</v>
      </c>
    </row>
    <row r="35" spans="1:6" s="2" customFormat="1" ht="18" customHeight="1">
      <c r="A35" s="9" t="s">
        <v>45</v>
      </c>
      <c r="B35" s="9">
        <v>25</v>
      </c>
      <c r="C35" s="10">
        <v>13880</v>
      </c>
      <c r="D35" s="9">
        <v>41</v>
      </c>
      <c r="E35" s="11">
        <v>67520</v>
      </c>
      <c r="F35" s="10">
        <f t="shared" si="0"/>
        <v>81400</v>
      </c>
    </row>
    <row r="36" spans="1:6" s="2" customFormat="1" ht="18" customHeight="1">
      <c r="A36" s="9" t="s">
        <v>46</v>
      </c>
      <c r="B36" s="9">
        <v>7</v>
      </c>
      <c r="C36" s="10">
        <v>4200</v>
      </c>
      <c r="D36" s="9"/>
      <c r="E36" s="11"/>
      <c r="F36" s="10">
        <f t="shared" si="0"/>
        <v>4200</v>
      </c>
    </row>
    <row r="37" spans="1:6" s="2" customFormat="1" ht="18" customHeight="1">
      <c r="A37" s="9" t="s">
        <v>62</v>
      </c>
      <c r="B37" s="9">
        <v>1</v>
      </c>
      <c r="C37" s="10">
        <v>1390</v>
      </c>
      <c r="D37" s="9"/>
      <c r="E37" s="11"/>
      <c r="F37" s="10">
        <f t="shared" si="0"/>
        <v>1390</v>
      </c>
    </row>
    <row r="38" spans="1:6" s="2" customFormat="1" ht="18" customHeight="1">
      <c r="A38" s="9" t="s">
        <v>100</v>
      </c>
      <c r="B38" s="9">
        <f>SUM(B8:B37)</f>
        <v>52</v>
      </c>
      <c r="C38" s="10">
        <f>SUM(C8:C37)</f>
        <v>42426</v>
      </c>
      <c r="D38" s="9">
        <f>SUM(D7:D36)</f>
        <v>10139</v>
      </c>
      <c r="E38" s="11">
        <f>SUM(E7:E36)</f>
        <v>6884362</v>
      </c>
      <c r="F38" s="10">
        <f>SUM(F7:F37)</f>
        <v>6926788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WPS_1559636249</cp:lastModifiedBy>
  <cp:lastPrinted>2019-06-05T08:07:11Z</cp:lastPrinted>
  <dcterms:created xsi:type="dcterms:W3CDTF">2001-12-31T17:22:02Z</dcterms:created>
  <dcterms:modified xsi:type="dcterms:W3CDTF">2019-06-06T08:43:53Z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