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年秋建档立卡免学费安排表" sheetId="1" r:id="rId1"/>
  </sheets>
  <definedNames>
    <definedName name="_xlnm.Print_Titles" localSheetId="0">'2020年秋建档立卡免学费安排表'!$1:$3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<sst xmlns="http://schemas.openxmlformats.org/spreadsheetml/2006/main" count="34" uniqueCount="34">
  <si>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</si>
  <si>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2020年秋季学期普通高中建档立卡等
家庭经济困难学生免学杂费补助资金安排表</t>
  </si>
  <si>
    <t>学校名称</t>
  </si>
  <si>
    <t>受助
学生数（人）</t>
  </si>
  <si>
    <t>补助金额（元）</t>
  </si>
  <si>
    <t>备注</t>
  </si>
  <si>
    <t>小计</t>
  </si>
  <si>
    <t>省级资金</t>
  </si>
  <si>
    <t>泉州市级资金</t>
  </si>
  <si>
    <t>市级资金</t>
  </si>
  <si>
    <t>合 计</t>
  </si>
  <si>
    <t>南安一中</t>
  </si>
  <si>
    <t>国光中学</t>
  </si>
  <si>
    <t>侨光中学</t>
  </si>
  <si>
    <t>华侨中学</t>
  </si>
  <si>
    <t>南星中学</t>
  </si>
  <si>
    <t>诗山中学</t>
  </si>
  <si>
    <t>成功中学</t>
  </si>
  <si>
    <t>五星中学</t>
  </si>
  <si>
    <t>新侨中学</t>
  </si>
  <si>
    <t>南安三中</t>
  </si>
  <si>
    <t>南安二中</t>
  </si>
  <si>
    <t>鹏峰中学</t>
  </si>
  <si>
    <t>新营中学</t>
  </si>
  <si>
    <t>柳城中学</t>
  </si>
  <si>
    <t>第六中学</t>
  </si>
  <si>
    <t>蓝园高级中学</t>
  </si>
  <si>
    <t>国光第二中学</t>
  </si>
  <si>
    <t>宝莲中学</t>
  </si>
  <si>
    <t>延平中学</t>
  </si>
  <si>
    <t>体育学校</t>
  </si>
  <si>
    <t>龙泉中学</t>
  </si>
  <si>
    <t>南翼实验中学</t>
  </si>
  <si>
    <t>昌财实验中学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</si>
</sst>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);[Red]\(#,##0\)"/>
  </numFmts>
  <fonts count="31"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4"/>
      <color indexed="8"/>
      <name val="仿宋"/>
      <family val="3"/>
    </font>
    <font>
      <sz val="16"/>
      <color indexed="8"/>
      <name val="仿宋"/>
      <family val="3"/>
    </font>
    <font>
      <sz val="14"/>
      <name val="黑体"/>
      <family val="3"/>
    </font>
    <font>
      <sz val="20"/>
      <name val="方正小标宋_GBK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>
      <alignment/>
      <protection/>
    </xf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0">
      <alignment/>
      <protection/>
    </xf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5" fillId="8" borderId="1" applyNumberFormat="0" applyAlignment="0" applyProtection="0"/>
    <xf numFmtId="0" fontId="0" fillId="0" borderId="0">
      <alignment/>
      <protection/>
    </xf>
    <xf numFmtId="0" fontId="12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2" fillId="4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center" wrapText="1"/>
    </xf>
    <xf numFmtId="41" fontId="8" fillId="8" borderId="11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41" fontId="8" fillId="8" borderId="14" xfId="0" applyNumberFormat="1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25" applyNumberFormat="1" applyFont="1" applyBorder="1" applyAlignment="1">
      <alignment horizontal="center" vertical="center"/>
    </xf>
    <xf numFmtId="176" fontId="8" fillId="0" borderId="14" xfId="25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/>
    </xf>
    <xf numFmtId="177" fontId="8" fillId="0" borderId="14" xfId="25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1" fontId="8" fillId="0" borderId="17" xfId="0" applyNumberFormat="1" applyFont="1" applyBorder="1" applyAlignment="1">
      <alignment/>
    </xf>
    <xf numFmtId="177" fontId="8" fillId="0" borderId="17" xfId="25" applyNumberFormat="1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1" fontId="8" fillId="0" borderId="0" xfId="0" applyNumberFormat="1" applyFont="1" applyAlignment="1">
      <alignment/>
    </xf>
    <xf numFmtId="177" fontId="8" fillId="0" borderId="0" xfId="25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90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gcd 2_2019年秋季普通高中国家助学金发放汇总表(3)" xfId="20"/>
    <cellStyle name="Comma [0]" xfId="21"/>
    <cellStyle name="gcd 4" xfId="22"/>
    <cellStyle name="40% - 强调文字颜色 3" xfId="23"/>
    <cellStyle name="差" xfId="24"/>
    <cellStyle name="Comma" xfId="25"/>
    <cellStyle name="Hyperlink" xfId="26"/>
    <cellStyle name="gcd 2 4" xfId="27"/>
    <cellStyle name="60% - 强调文字颜色 3" xfId="28"/>
    <cellStyle name="Percent" xfId="29"/>
    <cellStyle name="gcd 5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标题 1" xfId="40"/>
    <cellStyle name="标题 2" xfId="41"/>
    <cellStyle name="gcd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gcd 7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常规 10" xfId="72"/>
    <cellStyle name="0,0&#13;&#10;NA&#13;&#10; 2" xfId="73"/>
    <cellStyle name="60% - 强调文字颜色 6" xfId="74"/>
    <cellStyle name="gcd" xfId="75"/>
    <cellStyle name="gcd 3" xfId="76"/>
    <cellStyle name="gcd 6" xfId="77"/>
    <cellStyle name="gcd 8" xfId="78"/>
    <cellStyle name="常规 11" xfId="79"/>
    <cellStyle name="常规 12 3" xfId="80"/>
    <cellStyle name="常规 13" xfId="81"/>
    <cellStyle name="常规 16" xfId="82"/>
    <cellStyle name="常规 18" xfId="83"/>
    <cellStyle name="常规 2" xfId="84"/>
    <cellStyle name="常规 2 2" xfId="85"/>
    <cellStyle name="常规 2 3" xfId="86"/>
    <cellStyle name="常规 2_2019年秋季普通高中国家助学金发放汇总表(3)" xfId="87"/>
    <cellStyle name="常规 22" xfId="88"/>
    <cellStyle name="常规 20" xfId="89"/>
    <cellStyle name="常规 24" xfId="90"/>
    <cellStyle name="常规 3" xfId="91"/>
    <cellStyle name="常规 33" xfId="92"/>
    <cellStyle name="常规 4" xfId="93"/>
    <cellStyle name="常规 4 2" xfId="94"/>
    <cellStyle name="常规 5" xfId="95"/>
    <cellStyle name="常规 5 4" xfId="96"/>
    <cellStyle name="常规 51" xfId="97"/>
    <cellStyle name="常规 6 2 2" xfId="98"/>
    <cellStyle name="常规 6 6" xfId="99"/>
    <cellStyle name="常规 7" xfId="100"/>
    <cellStyle name="常规 8" xfId="101"/>
    <cellStyle name="常规 9" xfId="102"/>
    <cellStyle name="超链接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1" sqref="H1:I65536"/>
    </sheetView>
  </sheetViews>
  <sheetFormatPr defaultColWidth="9.00390625" defaultRowHeight="14.25"/>
  <cols>
    <col min="1" max="1" width="14.50390625" style="7" customWidth="1"/>
    <col min="2" max="2" width="8.75390625" style="7" customWidth="1"/>
    <col min="3" max="3" width="10.25390625" style="7" customWidth="1"/>
    <col min="4" max="4" width="12.125" style="7" customWidth="1"/>
    <col min="5" max="5" width="11.00390625" style="7" customWidth="1"/>
    <col min="6" max="6" width="10.25390625" style="7" customWidth="1"/>
    <col min="7" max="7" width="14.25390625" style="7" customWidth="1"/>
    <col min="8" max="16384" width="9.00390625" style="7" customWidth="1"/>
  </cols>
  <sheetData>
    <row r="1" spans="1:7" s="1" customFormat="1" ht="25.5" customHeight="1">
      <c r="A1" s="8" t="s">
        <v>0</v>
      </c>
      <c r="B1"/>
      <c r="C1"/>
      <c r="D1"/>
      <c r="E1"/>
      <c r="F1"/>
      <c r="G1"/>
    </row>
    <row r="2" spans="1:7" ht="51" customHeight="1">
      <c r="A2" s="9" t="s">
        <v>1</v>
      </c>
      <c r="B2" s="10"/>
      <c r="C2" s="10"/>
      <c r="D2" s="10"/>
      <c r="E2" s="10"/>
      <c r="F2" s="10"/>
      <c r="G2" s="10"/>
    </row>
    <row r="3" spans="1:7" s="2" customFormat="1" ht="23.25" customHeight="1">
      <c r="A3"/>
      <c r="B3"/>
      <c r="C3"/>
      <c r="D3"/>
      <c r="E3"/>
      <c r="F3"/>
      <c r="G3"/>
    </row>
    <row r="4" spans="1:7" s="2" customFormat="1" ht="20.25" customHeight="1">
      <c r="A4" s="11" t="s">
        <v>2</v>
      </c>
      <c r="B4" s="12" t="s">
        <v>3</v>
      </c>
      <c r="C4" s="13" t="s">
        <v>4</v>
      </c>
      <c r="D4" s="13"/>
      <c r="E4" s="13"/>
      <c r="F4" s="13"/>
      <c r="G4" s="14" t="s">
        <v>5</v>
      </c>
    </row>
    <row r="5" spans="1:7" s="2" customFormat="1" ht="27" customHeight="1">
      <c r="A5" s="15"/>
      <c r="B5" s="16"/>
      <c r="C5" s="17" t="s">
        <v>6</v>
      </c>
      <c r="D5" s="17" t="s">
        <v>7</v>
      </c>
      <c r="E5" s="17" t="s">
        <v>8</v>
      </c>
      <c r="F5" s="17" t="s">
        <v>9</v>
      </c>
      <c r="G5" s="18"/>
    </row>
    <row r="6" spans="1:7" s="3" customFormat="1" ht="21.75" customHeight="1">
      <c r="A6" s="19" t="s">
        <v>10</v>
      </c>
      <c r="B6" s="20">
        <f>SUM(B7:B29)</f>
        <v>535</v>
      </c>
      <c r="C6" s="21">
        <f>SUM(C7:C29)</f>
        <v>428000</v>
      </c>
      <c r="D6" s="21">
        <f>SUM(D7:D29)</f>
        <v>256800</v>
      </c>
      <c r="E6" s="21">
        <f>SUM(E7:E29)</f>
        <v>42800</v>
      </c>
      <c r="F6" s="21">
        <f>SUM(F7:F29)</f>
        <v>128400</v>
      </c>
      <c r="G6" s="22"/>
    </row>
    <row r="7" spans="1:7" s="4" customFormat="1" ht="21.75" customHeight="1">
      <c r="A7" s="23" t="s">
        <v>11</v>
      </c>
      <c r="B7" s="24">
        <v>35</v>
      </c>
      <c r="C7" s="25">
        <f>B7*800</f>
        <v>28000</v>
      </c>
      <c r="D7" s="26">
        <f>ROUND(C7*60%,0)</f>
        <v>16800</v>
      </c>
      <c r="E7" s="26">
        <f>ROUND(C7*10%,0)</f>
        <v>2800</v>
      </c>
      <c r="F7" s="26">
        <f>ROUND(C7*30%,0)</f>
        <v>8400</v>
      </c>
      <c r="G7" s="27"/>
    </row>
    <row r="8" spans="1:7" s="4" customFormat="1" ht="21.75" customHeight="1">
      <c r="A8" s="19" t="s">
        <v>12</v>
      </c>
      <c r="B8" s="24">
        <v>47</v>
      </c>
      <c r="C8" s="25">
        <f aca="true" t="shared" si="0" ref="C8:C29">B8*800</f>
        <v>37600</v>
      </c>
      <c r="D8" s="26">
        <f aca="true" t="shared" si="1" ref="D8:D29">ROUND(C8*60%,0)</f>
        <v>22560</v>
      </c>
      <c r="E8" s="26">
        <f aca="true" t="shared" si="2" ref="E8:E29">ROUND(C8*10%,0)</f>
        <v>3760</v>
      </c>
      <c r="F8" s="26">
        <f aca="true" t="shared" si="3" ref="F8:F29">ROUND(C8*30%,0)</f>
        <v>11280</v>
      </c>
      <c r="G8" s="27"/>
    </row>
    <row r="9" spans="1:7" s="4" customFormat="1" ht="21.75" customHeight="1">
      <c r="A9" s="23" t="s">
        <v>13</v>
      </c>
      <c r="B9" s="24">
        <v>36</v>
      </c>
      <c r="C9" s="25">
        <f t="shared" si="0"/>
        <v>28800</v>
      </c>
      <c r="D9" s="26">
        <f t="shared" si="1"/>
        <v>17280</v>
      </c>
      <c r="E9" s="26">
        <f t="shared" si="2"/>
        <v>2880</v>
      </c>
      <c r="F9" s="26">
        <f t="shared" si="3"/>
        <v>8640</v>
      </c>
      <c r="G9" s="27"/>
    </row>
    <row r="10" spans="1:7" s="4" customFormat="1" ht="21.75" customHeight="1">
      <c r="A10" s="23" t="s">
        <v>14</v>
      </c>
      <c r="B10" s="24">
        <v>40</v>
      </c>
      <c r="C10" s="25">
        <f t="shared" si="0"/>
        <v>32000</v>
      </c>
      <c r="D10" s="26">
        <f t="shared" si="1"/>
        <v>19200</v>
      </c>
      <c r="E10" s="26">
        <f t="shared" si="2"/>
        <v>3200</v>
      </c>
      <c r="F10" s="26">
        <f t="shared" si="3"/>
        <v>9600</v>
      </c>
      <c r="G10" s="27"/>
    </row>
    <row r="11" spans="1:7" s="4" customFormat="1" ht="21.75" customHeight="1">
      <c r="A11" s="28" t="s">
        <v>15</v>
      </c>
      <c r="B11" s="24">
        <v>31</v>
      </c>
      <c r="C11" s="25">
        <f t="shared" si="0"/>
        <v>24800</v>
      </c>
      <c r="D11" s="26">
        <f t="shared" si="1"/>
        <v>14880</v>
      </c>
      <c r="E11" s="26">
        <f t="shared" si="2"/>
        <v>2480</v>
      </c>
      <c r="F11" s="26">
        <f t="shared" si="3"/>
        <v>7440</v>
      </c>
      <c r="G11" s="27"/>
    </row>
    <row r="12" spans="1:7" s="4" customFormat="1" ht="21.75" customHeight="1">
      <c r="A12" s="23" t="s">
        <v>16</v>
      </c>
      <c r="B12" s="24">
        <v>30</v>
      </c>
      <c r="C12" s="25">
        <f t="shared" si="0"/>
        <v>24000</v>
      </c>
      <c r="D12" s="26">
        <f t="shared" si="1"/>
        <v>14400</v>
      </c>
      <c r="E12" s="26">
        <f t="shared" si="2"/>
        <v>2400</v>
      </c>
      <c r="F12" s="26">
        <f t="shared" si="3"/>
        <v>7200</v>
      </c>
      <c r="G12" s="27"/>
    </row>
    <row r="13" spans="1:7" s="5" customFormat="1" ht="21.75" customHeight="1">
      <c r="A13" s="19" t="s">
        <v>17</v>
      </c>
      <c r="B13" s="24">
        <v>20</v>
      </c>
      <c r="C13" s="25">
        <f t="shared" si="0"/>
        <v>16000</v>
      </c>
      <c r="D13" s="26">
        <f t="shared" si="1"/>
        <v>9600</v>
      </c>
      <c r="E13" s="26">
        <f t="shared" si="2"/>
        <v>1600</v>
      </c>
      <c r="F13" s="26">
        <f t="shared" si="3"/>
        <v>4800</v>
      </c>
      <c r="G13" s="27"/>
    </row>
    <row r="14" spans="1:7" s="5" customFormat="1" ht="21.75" customHeight="1">
      <c r="A14" s="19" t="s">
        <v>18</v>
      </c>
      <c r="B14" s="24">
        <v>24</v>
      </c>
      <c r="C14" s="25">
        <f t="shared" si="0"/>
        <v>19200</v>
      </c>
      <c r="D14" s="26">
        <f t="shared" si="1"/>
        <v>11520</v>
      </c>
      <c r="E14" s="26">
        <f t="shared" si="2"/>
        <v>1920</v>
      </c>
      <c r="F14" s="26">
        <f t="shared" si="3"/>
        <v>5760</v>
      </c>
      <c r="G14" s="27"/>
    </row>
    <row r="15" spans="1:7" s="5" customFormat="1" ht="21.75" customHeight="1">
      <c r="A15" s="23" t="s">
        <v>19</v>
      </c>
      <c r="B15" s="24">
        <v>24</v>
      </c>
      <c r="C15" s="25">
        <f t="shared" si="0"/>
        <v>19200</v>
      </c>
      <c r="D15" s="26">
        <f t="shared" si="1"/>
        <v>11520</v>
      </c>
      <c r="E15" s="26">
        <f t="shared" si="2"/>
        <v>1920</v>
      </c>
      <c r="F15" s="26">
        <f t="shared" si="3"/>
        <v>5760</v>
      </c>
      <c r="G15" s="27"/>
    </row>
    <row r="16" spans="1:7" s="4" customFormat="1" ht="21.75" customHeight="1">
      <c r="A16" s="19" t="s">
        <v>20</v>
      </c>
      <c r="B16" s="24">
        <v>27</v>
      </c>
      <c r="C16" s="25">
        <f t="shared" si="0"/>
        <v>21600</v>
      </c>
      <c r="D16" s="26">
        <f t="shared" si="1"/>
        <v>12960</v>
      </c>
      <c r="E16" s="26">
        <f t="shared" si="2"/>
        <v>2160</v>
      </c>
      <c r="F16" s="26">
        <f t="shared" si="3"/>
        <v>6480</v>
      </c>
      <c r="G16" s="27"/>
    </row>
    <row r="17" spans="1:7" s="4" customFormat="1" ht="21.75" customHeight="1">
      <c r="A17" s="19" t="s">
        <v>21</v>
      </c>
      <c r="B17" s="24">
        <v>22</v>
      </c>
      <c r="C17" s="25">
        <f t="shared" si="0"/>
        <v>17600</v>
      </c>
      <c r="D17" s="26">
        <f t="shared" si="1"/>
        <v>10560</v>
      </c>
      <c r="E17" s="26">
        <f t="shared" si="2"/>
        <v>1760</v>
      </c>
      <c r="F17" s="26">
        <f t="shared" si="3"/>
        <v>5280</v>
      </c>
      <c r="G17" s="27"/>
    </row>
    <row r="18" spans="1:7" s="4" customFormat="1" ht="21.75" customHeight="1">
      <c r="A18" s="23" t="s">
        <v>22</v>
      </c>
      <c r="B18" s="24">
        <v>19</v>
      </c>
      <c r="C18" s="25">
        <f t="shared" si="0"/>
        <v>15200</v>
      </c>
      <c r="D18" s="26">
        <f t="shared" si="1"/>
        <v>9120</v>
      </c>
      <c r="E18" s="26">
        <f t="shared" si="2"/>
        <v>1520</v>
      </c>
      <c r="F18" s="26">
        <f t="shared" si="3"/>
        <v>4560</v>
      </c>
      <c r="G18" s="27"/>
    </row>
    <row r="19" spans="1:7" s="5" customFormat="1" ht="21.75" customHeight="1">
      <c r="A19" s="19" t="s">
        <v>23</v>
      </c>
      <c r="B19" s="24">
        <v>20</v>
      </c>
      <c r="C19" s="25">
        <f t="shared" si="0"/>
        <v>16000</v>
      </c>
      <c r="D19" s="26">
        <f t="shared" si="1"/>
        <v>9600</v>
      </c>
      <c r="E19" s="26">
        <f t="shared" si="2"/>
        <v>1600</v>
      </c>
      <c r="F19" s="26">
        <f t="shared" si="3"/>
        <v>4800</v>
      </c>
      <c r="G19" s="27"/>
    </row>
    <row r="20" spans="1:7" s="4" customFormat="1" ht="21.75" customHeight="1">
      <c r="A20" s="19" t="s">
        <v>24</v>
      </c>
      <c r="B20" s="24">
        <v>25</v>
      </c>
      <c r="C20" s="25">
        <f t="shared" si="0"/>
        <v>20000</v>
      </c>
      <c r="D20" s="26">
        <f t="shared" si="1"/>
        <v>12000</v>
      </c>
      <c r="E20" s="26">
        <f t="shared" si="2"/>
        <v>2000</v>
      </c>
      <c r="F20" s="26">
        <f t="shared" si="3"/>
        <v>6000</v>
      </c>
      <c r="G20" s="27"/>
    </row>
    <row r="21" spans="1:7" s="4" customFormat="1" ht="21.75" customHeight="1">
      <c r="A21" s="23" t="s">
        <v>25</v>
      </c>
      <c r="B21" s="24">
        <v>21</v>
      </c>
      <c r="C21" s="25">
        <f t="shared" si="0"/>
        <v>16800</v>
      </c>
      <c r="D21" s="26">
        <f t="shared" si="1"/>
        <v>10080</v>
      </c>
      <c r="E21" s="26">
        <f t="shared" si="2"/>
        <v>1680</v>
      </c>
      <c r="F21" s="26">
        <f t="shared" si="3"/>
        <v>5040</v>
      </c>
      <c r="G21" s="27"/>
    </row>
    <row r="22" spans="1:7" s="5" customFormat="1" ht="21.75" customHeight="1">
      <c r="A22" s="23" t="s">
        <v>26</v>
      </c>
      <c r="B22" s="24">
        <v>28</v>
      </c>
      <c r="C22" s="25">
        <f t="shared" si="0"/>
        <v>22400</v>
      </c>
      <c r="D22" s="26">
        <f t="shared" si="1"/>
        <v>13440</v>
      </c>
      <c r="E22" s="26">
        <f t="shared" si="2"/>
        <v>2240</v>
      </c>
      <c r="F22" s="26">
        <f t="shared" si="3"/>
        <v>6720</v>
      </c>
      <c r="G22" s="27"/>
    </row>
    <row r="23" spans="1:7" s="5" customFormat="1" ht="21.75" customHeight="1">
      <c r="A23" s="23" t="s">
        <v>27</v>
      </c>
      <c r="B23" s="24">
        <v>5</v>
      </c>
      <c r="C23" s="25">
        <f t="shared" si="0"/>
        <v>4000</v>
      </c>
      <c r="D23" s="26">
        <f t="shared" si="1"/>
        <v>2400</v>
      </c>
      <c r="E23" s="26">
        <f t="shared" si="2"/>
        <v>400</v>
      </c>
      <c r="F23" s="26">
        <f t="shared" si="3"/>
        <v>1200</v>
      </c>
      <c r="G23" s="27"/>
    </row>
    <row r="24" spans="1:7" s="5" customFormat="1" ht="21.75" customHeight="1">
      <c r="A24" s="23" t="s">
        <v>28</v>
      </c>
      <c r="B24" s="24">
        <v>22</v>
      </c>
      <c r="C24" s="25">
        <f t="shared" si="0"/>
        <v>17600</v>
      </c>
      <c r="D24" s="26">
        <f t="shared" si="1"/>
        <v>10560</v>
      </c>
      <c r="E24" s="26">
        <f t="shared" si="2"/>
        <v>1760</v>
      </c>
      <c r="F24" s="26">
        <f t="shared" si="3"/>
        <v>5280</v>
      </c>
      <c r="G24" s="27"/>
    </row>
    <row r="25" spans="1:7" s="5" customFormat="1" ht="21.75" customHeight="1">
      <c r="A25" s="23" t="s">
        <v>29</v>
      </c>
      <c r="B25" s="24">
        <v>20</v>
      </c>
      <c r="C25" s="25">
        <f t="shared" si="0"/>
        <v>16000</v>
      </c>
      <c r="D25" s="26">
        <f t="shared" si="1"/>
        <v>9600</v>
      </c>
      <c r="E25" s="26">
        <f t="shared" si="2"/>
        <v>1600</v>
      </c>
      <c r="F25" s="26">
        <f t="shared" si="3"/>
        <v>4800</v>
      </c>
      <c r="G25" s="27"/>
    </row>
    <row r="26" spans="1:7" s="5" customFormat="1" ht="21.75" customHeight="1">
      <c r="A26" s="28" t="s">
        <v>30</v>
      </c>
      <c r="B26" s="24">
        <v>3</v>
      </c>
      <c r="C26" s="25">
        <f t="shared" si="0"/>
        <v>2400</v>
      </c>
      <c r="D26" s="26">
        <f t="shared" si="1"/>
        <v>1440</v>
      </c>
      <c r="E26" s="26">
        <f t="shared" si="2"/>
        <v>240</v>
      </c>
      <c r="F26" s="26">
        <f t="shared" si="3"/>
        <v>720</v>
      </c>
      <c r="G26" s="27"/>
    </row>
    <row r="27" spans="1:7" s="4" customFormat="1" ht="21.75" customHeight="1">
      <c r="A27" s="23" t="s">
        <v>31</v>
      </c>
      <c r="B27" s="24">
        <v>21</v>
      </c>
      <c r="C27" s="25">
        <f t="shared" si="0"/>
        <v>16800</v>
      </c>
      <c r="D27" s="26">
        <f t="shared" si="1"/>
        <v>10080</v>
      </c>
      <c r="E27" s="26">
        <f t="shared" si="2"/>
        <v>1680</v>
      </c>
      <c r="F27" s="26">
        <f t="shared" si="3"/>
        <v>5040</v>
      </c>
      <c r="G27" s="27"/>
    </row>
    <row r="28" spans="1:7" s="4" customFormat="1" ht="21.75" customHeight="1">
      <c r="A28" s="19" t="s">
        <v>32</v>
      </c>
      <c r="B28" s="24">
        <v>11</v>
      </c>
      <c r="C28" s="25">
        <f t="shared" si="0"/>
        <v>8800</v>
      </c>
      <c r="D28" s="26">
        <f t="shared" si="1"/>
        <v>5280</v>
      </c>
      <c r="E28" s="26">
        <f t="shared" si="2"/>
        <v>880</v>
      </c>
      <c r="F28" s="26">
        <f t="shared" si="3"/>
        <v>2640</v>
      </c>
      <c r="G28" s="27"/>
    </row>
    <row r="29" spans="1:7" s="4" customFormat="1" ht="21.75" customHeight="1">
      <c r="A29" s="29" t="s">
        <v>33</v>
      </c>
      <c r="B29" s="30">
        <v>4</v>
      </c>
      <c r="C29" s="31">
        <f t="shared" si="0"/>
        <v>3200</v>
      </c>
      <c r="D29" s="32">
        <f t="shared" si="1"/>
        <v>1920</v>
      </c>
      <c r="E29" s="32">
        <f t="shared" si="2"/>
        <v>320</v>
      </c>
      <c r="F29" s="32">
        <f t="shared" si="3"/>
        <v>960</v>
      </c>
      <c r="G29" s="33"/>
    </row>
    <row r="30" spans="1:7" s="4" customFormat="1" ht="21.75" customHeight="1">
      <c r="A30" s="34"/>
      <c r="B30" s="34"/>
      <c r="C30" s="35"/>
      <c r="D30" s="36"/>
      <c r="E30" s="36"/>
      <c r="F30" s="36"/>
      <c r="G30" s="37"/>
    </row>
    <row r="31" s="5" customFormat="1" ht="21.75" customHeight="1"/>
    <row r="33" s="6" customFormat="1" ht="13.5" customHeight="1"/>
  </sheetData>
  <sheetProtection/>
  <mergeCells count="5">
    <mergeCell ref="A2:G2"/>
    <mergeCell ref="C4:F4"/>
    <mergeCell ref="A4:A5"/>
    <mergeCell ref="B4:B5"/>
    <mergeCell ref="G4:G5"/>
  </mergeCells>
  <printOptions horizontalCentered="1"/>
  <pageMargins left="0.7480314960629921" right="0.7480314960629921" top="0.9842519685039371" bottom="0.9842519685039371" header="0.5118110236220472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叶亚旭</cp:lastModifiedBy>
  <cp:lastPrinted>2020-03-08T03:03:07Z</cp:lastPrinted>
  <dcterms:created xsi:type="dcterms:W3CDTF">1996-12-17T01:32:42Z</dcterms:created>
  <dcterms:modified xsi:type="dcterms:W3CDTF">2020-12-21T14:32:43Z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