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<sst xmlns="http://schemas.openxmlformats.org/spreadsheetml/2006/main" count="45" uniqueCount="43">
  <si>
    <t xml:space="preserve"> 附件</t>
  </si>
  <si>
    <t>2020年春季学期第二批义务教育家庭经济困难学生</t>
  </si>
  <si>
    <t>生活补助资金安排表</t>
  </si>
  <si>
    <t xml:space="preserve">             金额单位：元</t>
  </si>
  <si>
    <t>学校名称</t>
  </si>
  <si>
    <t xml:space="preserve">     享受补助学生数（人）</t>
  </si>
  <si>
    <t xml:space="preserve"> 补助资金</t>
  </si>
  <si>
    <t>小计</t>
  </si>
  <si>
    <t>寄宿生</t>
  </si>
  <si>
    <t xml:space="preserve"> 非寄宿生</t>
  </si>
  <si>
    <t xml:space="preserve"> 合计</t>
  </si>
  <si>
    <t xml:space="preserve"> 省级资金</t>
  </si>
  <si>
    <t xml:space="preserve"> 泉州市级资金</t>
  </si>
  <si>
    <t xml:space="preserve"> 本级资金</t>
  </si>
  <si>
    <t>小学</t>
  </si>
  <si>
    <t>初中</t>
  </si>
  <si>
    <t>2020春新增为寄宿生</t>
  </si>
  <si>
    <t>合计</t>
  </si>
  <si>
    <t>成功中学</t>
  </si>
  <si>
    <t>华美中学</t>
  </si>
  <si>
    <t>罗东中学</t>
  </si>
  <si>
    <t>南侨中学</t>
  </si>
  <si>
    <t>鹏峰二中</t>
  </si>
  <si>
    <t>南翼实验中学</t>
  </si>
  <si>
    <t>博雅公学滨海实验学校</t>
  </si>
  <si>
    <t>南安二实</t>
  </si>
  <si>
    <t>近思小学</t>
  </si>
  <si>
    <t>乐峰中心</t>
  </si>
  <si>
    <t>昌财实验</t>
  </si>
  <si>
    <t>柳城中心小学</t>
  </si>
  <si>
    <t>美林中心小学</t>
  </si>
  <si>
    <t>省新中心小学</t>
  </si>
  <si>
    <t>东田中心小学</t>
  </si>
  <si>
    <t>仑苍中心小学</t>
  </si>
  <si>
    <t>英都中心小学</t>
  </si>
  <si>
    <t>翔云中心小学</t>
  </si>
  <si>
    <t>罗东中心小学</t>
  </si>
  <si>
    <t>洪梅中心小学</t>
  </si>
  <si>
    <t>丰州中心小学</t>
  </si>
  <si>
    <t>霞美中心小学</t>
  </si>
  <si>
    <t>官桥中心小学</t>
  </si>
  <si>
    <t>水头中心小学</t>
  </si>
  <si>
    <t>石井中心小学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</si>
</sst>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4"/>
      <color rgb="FF000000"/>
      <name val="黑体"/>
      <charset val="134"/>
    </font>
    <font>
      <sz val="12"/>
      <color rgb="FF000000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H5" sqref="H5:K5"/>
    </sheetView>
  </sheetViews>
  <sheetFormatPr defaultColWidth="9" defaultRowHeight="15.6"/>
  <cols>
    <col min="1" max="1" width="12.75" customWidth="1"/>
    <col min="2" max="2" width="4" customWidth="1"/>
    <col min="3" max="3" width="5" customWidth="1"/>
    <col min="4" max="4" width="4.875" customWidth="1"/>
    <col min="5" max="5" width="6.25" customWidth="1"/>
    <col min="6" max="6" width="4.75" customWidth="1"/>
    <col min="7" max="7" width="5.75" customWidth="1"/>
    <col min="8" max="8" width="10.375" customWidth="1"/>
    <col min="9" max="9" width="11.5" customWidth="1"/>
    <col min="10" max="10" width="11.125" customWidth="1"/>
    <col min="11" max="11" width="9.625" customWidth="1"/>
  </cols>
  <sheetData>
    <row r="1" ht="17.4" spans="1:1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5.75" customHeight="1" spans="1:11">
      <c r="A4" s="5"/>
      <c r="B4" s="5"/>
      <c r="C4" s="5"/>
      <c r="D4" s="5"/>
      <c r="E4" s="5"/>
      <c r="F4" s="5"/>
      <c r="G4" s="6"/>
      <c r="H4" s="6"/>
      <c r="I4" s="14" t="s">
        <v>3</v>
      </c>
      <c r="J4" s="14"/>
      <c r="K4" s="14"/>
    </row>
    <row r="5" ht="28" customHeight="1" spans="1:11">
      <c r="A5" s="7" t="s">
        <v>4</v>
      </c>
      <c r="B5" s="8" t="s">
        <v>5</v>
      </c>
      <c r="C5" s="9"/>
      <c r="D5" s="9"/>
      <c r="E5" s="9"/>
      <c r="F5" s="9"/>
      <c r="G5" s="9"/>
      <c r="H5" s="7" t="s">
        <v>6</v>
      </c>
      <c r="I5" s="7"/>
      <c r="J5" s="7"/>
      <c r="K5" s="7"/>
    </row>
    <row r="6" ht="15.75" customHeight="1" spans="1:11">
      <c r="A6" s="7"/>
      <c r="B6" s="7" t="s">
        <v>7</v>
      </c>
      <c r="C6" s="8" t="s">
        <v>8</v>
      </c>
      <c r="D6" s="9"/>
      <c r="E6" s="10"/>
      <c r="F6" s="7" t="s">
        <v>9</v>
      </c>
      <c r="G6" s="7"/>
      <c r="H6" s="7" t="s">
        <v>10</v>
      </c>
      <c r="I6" s="7" t="s">
        <v>11</v>
      </c>
      <c r="J6" s="7" t="s">
        <v>12</v>
      </c>
      <c r="K6" s="7" t="s">
        <v>13</v>
      </c>
    </row>
    <row r="7" ht="43" customHeight="1" spans="1:11">
      <c r="A7" s="7"/>
      <c r="B7" s="7"/>
      <c r="C7" s="7" t="s">
        <v>14</v>
      </c>
      <c r="D7" s="7" t="s">
        <v>15</v>
      </c>
      <c r="E7" s="11" t="s">
        <v>16</v>
      </c>
      <c r="F7" s="7" t="s">
        <v>14</v>
      </c>
      <c r="G7" s="7" t="s">
        <v>15</v>
      </c>
      <c r="H7" s="7"/>
      <c r="I7" s="7"/>
      <c r="J7" s="7"/>
      <c r="K7" s="7"/>
    </row>
    <row r="8" spans="1:11">
      <c r="A8" s="7" t="s">
        <v>17</v>
      </c>
      <c r="B8" s="12">
        <f>C8+D8+E8+F8+G8</f>
        <v>138</v>
      </c>
      <c r="C8" s="12"/>
      <c r="D8" s="12">
        <f>SUM(D9:D33)</f>
        <v>2</v>
      </c>
      <c r="E8" s="12">
        <f>SUM(E9:E33)</f>
        <v>4</v>
      </c>
      <c r="F8" s="12">
        <f t="shared" ref="F8:K8" si="0">SUM(F9:F33)</f>
        <v>128</v>
      </c>
      <c r="G8" s="12">
        <f t="shared" si="0"/>
        <v>4</v>
      </c>
      <c r="H8" s="13">
        <f t="shared" si="0"/>
        <v>35750</v>
      </c>
      <c r="I8" s="13">
        <f t="shared" si="0"/>
        <v>21450</v>
      </c>
      <c r="J8" s="13">
        <f t="shared" si="0"/>
        <v>3575</v>
      </c>
      <c r="K8" s="13">
        <f t="shared" si="0"/>
        <v>10725</v>
      </c>
    </row>
    <row r="9" ht="20" customHeight="1" spans="1:11">
      <c r="A9" s="7" t="s">
        <v>18</v>
      </c>
      <c r="B9" s="7">
        <f>C9+D9+E9+F9+G9</f>
        <v>1</v>
      </c>
      <c r="C9" s="12"/>
      <c r="D9" s="12"/>
      <c r="E9" s="12"/>
      <c r="F9" s="12"/>
      <c r="G9" s="12">
        <v>1</v>
      </c>
      <c r="H9" s="13">
        <f>C9*500+D9*625+F9*250+G9*312.5</f>
        <v>312.5</v>
      </c>
      <c r="I9" s="13">
        <f t="shared" ref="I9:I19" si="1">H9*0.6</f>
        <v>187.5</v>
      </c>
      <c r="J9" s="13">
        <f t="shared" ref="J9:J19" si="2">H9*0.1</f>
        <v>31.25</v>
      </c>
      <c r="K9" s="13">
        <f t="shared" ref="K9:K19" si="3">H9*0.3</f>
        <v>93.75</v>
      </c>
    </row>
    <row r="10" ht="20" customHeight="1" spans="1:11">
      <c r="A10" s="7" t="s">
        <v>19</v>
      </c>
      <c r="B10" s="7">
        <f t="shared" ref="B10:B19" si="4">C10+D10+E10+F10+G10</f>
        <v>1</v>
      </c>
      <c r="C10" s="12"/>
      <c r="D10" s="12">
        <v>1</v>
      </c>
      <c r="E10" s="12"/>
      <c r="F10" s="12"/>
      <c r="G10" s="12"/>
      <c r="H10" s="13">
        <f>C10*500+D10*625+F10*250+G10*312.5</f>
        <v>625</v>
      </c>
      <c r="I10" s="13">
        <f t="shared" si="1"/>
        <v>375</v>
      </c>
      <c r="J10" s="13">
        <f t="shared" si="2"/>
        <v>62.5</v>
      </c>
      <c r="K10" s="13">
        <f t="shared" si="3"/>
        <v>187.5</v>
      </c>
    </row>
    <row r="11" ht="20" customHeight="1" spans="1:11">
      <c r="A11" s="7" t="s">
        <v>20</v>
      </c>
      <c r="B11" s="7">
        <f t="shared" si="4"/>
        <v>1</v>
      </c>
      <c r="C11" s="12"/>
      <c r="D11" s="12"/>
      <c r="E11" s="12">
        <v>1</v>
      </c>
      <c r="F11" s="12"/>
      <c r="G11" s="12"/>
      <c r="H11" s="13">
        <f>C11*500+E11*312.5+D11*625+F11*250+G11*312.5</f>
        <v>312.5</v>
      </c>
      <c r="I11" s="13">
        <f t="shared" si="1"/>
        <v>187.5</v>
      </c>
      <c r="J11" s="13">
        <f t="shared" si="2"/>
        <v>31.25</v>
      </c>
      <c r="K11" s="13">
        <f t="shared" si="3"/>
        <v>93.75</v>
      </c>
    </row>
    <row r="12" ht="20" customHeight="1" spans="1:11">
      <c r="A12" s="7" t="s">
        <v>21</v>
      </c>
      <c r="B12" s="7">
        <f t="shared" si="4"/>
        <v>1</v>
      </c>
      <c r="C12" s="12"/>
      <c r="D12" s="12"/>
      <c r="E12" s="12"/>
      <c r="F12" s="12"/>
      <c r="G12" s="12">
        <v>1</v>
      </c>
      <c r="H12" s="13">
        <f t="shared" ref="H12:H19" si="5">C12*500+E12*312.5+D12*625+F12*250+G12*312.5</f>
        <v>312.5</v>
      </c>
      <c r="I12" s="13">
        <f t="shared" si="1"/>
        <v>187.5</v>
      </c>
      <c r="J12" s="13">
        <f t="shared" si="2"/>
        <v>31.25</v>
      </c>
      <c r="K12" s="13">
        <f t="shared" si="3"/>
        <v>93.75</v>
      </c>
    </row>
    <row r="13" ht="20" customHeight="1" spans="1:11">
      <c r="A13" s="7" t="s">
        <v>22</v>
      </c>
      <c r="B13" s="7">
        <f t="shared" si="4"/>
        <v>1</v>
      </c>
      <c r="C13" s="12"/>
      <c r="D13" s="12"/>
      <c r="E13" s="12"/>
      <c r="F13" s="12"/>
      <c r="G13" s="12">
        <v>1</v>
      </c>
      <c r="H13" s="13">
        <f t="shared" si="5"/>
        <v>312.5</v>
      </c>
      <c r="I13" s="13">
        <f t="shared" si="1"/>
        <v>187.5</v>
      </c>
      <c r="J13" s="13">
        <f t="shared" si="2"/>
        <v>31.25</v>
      </c>
      <c r="K13" s="13">
        <f t="shared" si="3"/>
        <v>93.75</v>
      </c>
    </row>
    <row r="14" ht="20" customHeight="1" spans="1:11">
      <c r="A14" s="7" t="s">
        <v>23</v>
      </c>
      <c r="B14" s="7">
        <f t="shared" si="4"/>
        <v>1</v>
      </c>
      <c r="C14" s="12"/>
      <c r="D14" s="12"/>
      <c r="E14" s="12"/>
      <c r="F14" s="12"/>
      <c r="G14" s="12">
        <v>1</v>
      </c>
      <c r="H14" s="13">
        <f t="shared" si="5"/>
        <v>312.5</v>
      </c>
      <c r="I14" s="13">
        <f t="shared" si="1"/>
        <v>187.5</v>
      </c>
      <c r="J14" s="13">
        <f t="shared" si="2"/>
        <v>31.25</v>
      </c>
      <c r="K14" s="13">
        <f t="shared" si="3"/>
        <v>93.75</v>
      </c>
    </row>
    <row r="15" ht="30" customHeight="1" spans="1:11">
      <c r="A15" s="7" t="s">
        <v>24</v>
      </c>
      <c r="B15" s="7">
        <f t="shared" si="4"/>
        <v>1</v>
      </c>
      <c r="C15" s="12"/>
      <c r="D15" s="12">
        <v>1</v>
      </c>
      <c r="E15" s="12"/>
      <c r="F15" s="12"/>
      <c r="G15" s="12"/>
      <c r="H15" s="13">
        <f t="shared" si="5"/>
        <v>625</v>
      </c>
      <c r="I15" s="13">
        <f t="shared" si="1"/>
        <v>375</v>
      </c>
      <c r="J15" s="13">
        <f t="shared" si="2"/>
        <v>62.5</v>
      </c>
      <c r="K15" s="13">
        <f t="shared" si="3"/>
        <v>187.5</v>
      </c>
    </row>
    <row r="16" ht="20" customHeight="1" spans="1:11">
      <c r="A16" s="7" t="s">
        <v>25</v>
      </c>
      <c r="B16" s="7">
        <f t="shared" si="4"/>
        <v>1</v>
      </c>
      <c r="C16" s="12"/>
      <c r="D16" s="12"/>
      <c r="E16" s="12"/>
      <c r="F16" s="12">
        <v>1</v>
      </c>
      <c r="G16" s="12"/>
      <c r="H16" s="13">
        <f t="shared" si="5"/>
        <v>250</v>
      </c>
      <c r="I16" s="13">
        <f t="shared" si="1"/>
        <v>150</v>
      </c>
      <c r="J16" s="13">
        <f t="shared" si="2"/>
        <v>25</v>
      </c>
      <c r="K16" s="13">
        <f t="shared" si="3"/>
        <v>75</v>
      </c>
    </row>
    <row r="17" ht="20" customHeight="1" spans="1:11">
      <c r="A17" s="7" t="s">
        <v>26</v>
      </c>
      <c r="B17" s="7">
        <f t="shared" si="4"/>
        <v>1</v>
      </c>
      <c r="C17" s="12"/>
      <c r="D17" s="12"/>
      <c r="E17" s="12"/>
      <c r="F17" s="12">
        <v>1</v>
      </c>
      <c r="G17" s="12"/>
      <c r="H17" s="13">
        <f t="shared" si="5"/>
        <v>250</v>
      </c>
      <c r="I17" s="13">
        <f t="shared" si="1"/>
        <v>150</v>
      </c>
      <c r="J17" s="13">
        <f t="shared" si="2"/>
        <v>25</v>
      </c>
      <c r="K17" s="13">
        <f t="shared" si="3"/>
        <v>75</v>
      </c>
    </row>
    <row r="18" ht="20" customHeight="1" spans="1:11">
      <c r="A18" s="7" t="s">
        <v>27</v>
      </c>
      <c r="B18" s="7">
        <f t="shared" si="4"/>
        <v>1</v>
      </c>
      <c r="C18" s="12"/>
      <c r="D18" s="12"/>
      <c r="E18" s="12"/>
      <c r="F18" s="12">
        <v>1</v>
      </c>
      <c r="G18" s="12"/>
      <c r="H18" s="13">
        <f t="shared" si="5"/>
        <v>250</v>
      </c>
      <c r="I18" s="13">
        <f t="shared" si="1"/>
        <v>150</v>
      </c>
      <c r="J18" s="13">
        <f t="shared" si="2"/>
        <v>25</v>
      </c>
      <c r="K18" s="13">
        <f t="shared" si="3"/>
        <v>75</v>
      </c>
    </row>
    <row r="19" ht="20" customHeight="1" spans="1:11">
      <c r="A19" s="7" t="s">
        <v>28</v>
      </c>
      <c r="B19" s="7">
        <f t="shared" si="4"/>
        <v>3</v>
      </c>
      <c r="C19" s="12"/>
      <c r="D19" s="12"/>
      <c r="E19" s="12">
        <v>3</v>
      </c>
      <c r="F19" s="12"/>
      <c r="G19" s="12"/>
      <c r="H19" s="13">
        <f t="shared" si="5"/>
        <v>937.5</v>
      </c>
      <c r="I19" s="13">
        <f t="shared" si="1"/>
        <v>562.5</v>
      </c>
      <c r="J19" s="13">
        <f t="shared" si="2"/>
        <v>93.75</v>
      </c>
      <c r="K19" s="13">
        <f t="shared" si="3"/>
        <v>281.25</v>
      </c>
    </row>
    <row r="20" ht="20" customHeight="1" spans="1:11">
      <c r="A20" s="7" t="s">
        <v>29</v>
      </c>
      <c r="B20" s="7">
        <f t="shared" ref="B20:B33" si="6">C20+D20+E20+F20+G20</f>
        <v>2</v>
      </c>
      <c r="C20" s="12"/>
      <c r="D20" s="12"/>
      <c r="E20" s="12"/>
      <c r="F20" s="12">
        <v>2</v>
      </c>
      <c r="G20" s="12"/>
      <c r="H20" s="13">
        <f t="shared" ref="H20:H33" si="7">C20*500+D20*625+F20*250+G20*312.5</f>
        <v>500</v>
      </c>
      <c r="I20" s="13">
        <f t="shared" ref="I20:I33" si="8">H20*0.6</f>
        <v>300</v>
      </c>
      <c r="J20" s="13">
        <f t="shared" ref="J20:J33" si="9">H20*0.1</f>
        <v>50</v>
      </c>
      <c r="K20" s="13">
        <f t="shared" ref="K20:K33" si="10">H20*0.3</f>
        <v>150</v>
      </c>
    </row>
    <row r="21" ht="20" customHeight="1" spans="1:11">
      <c r="A21" s="7" t="s">
        <v>30</v>
      </c>
      <c r="B21" s="7">
        <f t="shared" si="6"/>
        <v>4</v>
      </c>
      <c r="C21" s="12"/>
      <c r="D21" s="12"/>
      <c r="E21" s="12"/>
      <c r="F21" s="12">
        <v>4</v>
      </c>
      <c r="G21" s="12"/>
      <c r="H21" s="13">
        <f t="shared" si="7"/>
        <v>1000</v>
      </c>
      <c r="I21" s="13">
        <f t="shared" si="8"/>
        <v>600</v>
      </c>
      <c r="J21" s="13">
        <f t="shared" si="9"/>
        <v>100</v>
      </c>
      <c r="K21" s="13">
        <f t="shared" si="10"/>
        <v>300</v>
      </c>
    </row>
    <row r="22" ht="20" customHeight="1" spans="1:11">
      <c r="A22" s="7" t="s">
        <v>31</v>
      </c>
      <c r="B22" s="7">
        <f t="shared" si="6"/>
        <v>74</v>
      </c>
      <c r="C22" s="12"/>
      <c r="D22" s="12"/>
      <c r="E22" s="12"/>
      <c r="F22" s="12">
        <v>74</v>
      </c>
      <c r="G22" s="12"/>
      <c r="H22" s="13">
        <f t="shared" si="7"/>
        <v>18500</v>
      </c>
      <c r="I22" s="13">
        <f t="shared" si="8"/>
        <v>11100</v>
      </c>
      <c r="J22" s="13">
        <f t="shared" si="9"/>
        <v>1850</v>
      </c>
      <c r="K22" s="13">
        <f t="shared" si="10"/>
        <v>5550</v>
      </c>
    </row>
    <row r="23" ht="20" customHeight="1" spans="1:11">
      <c r="A23" s="7" t="s">
        <v>32</v>
      </c>
      <c r="B23" s="7">
        <f t="shared" si="6"/>
        <v>6</v>
      </c>
      <c r="C23" s="12"/>
      <c r="D23" s="12"/>
      <c r="E23" s="12"/>
      <c r="F23" s="12">
        <v>6</v>
      </c>
      <c r="G23" s="12"/>
      <c r="H23" s="13">
        <f t="shared" si="7"/>
        <v>1500</v>
      </c>
      <c r="I23" s="13">
        <f t="shared" si="8"/>
        <v>900</v>
      </c>
      <c r="J23" s="13">
        <f t="shared" si="9"/>
        <v>150</v>
      </c>
      <c r="K23" s="13">
        <f t="shared" si="10"/>
        <v>450</v>
      </c>
    </row>
    <row r="24" ht="20" customHeight="1" spans="1:11">
      <c r="A24" s="7" t="s">
        <v>33</v>
      </c>
      <c r="B24" s="7">
        <f t="shared" si="6"/>
        <v>4</v>
      </c>
      <c r="C24" s="12"/>
      <c r="D24" s="12"/>
      <c r="E24" s="12"/>
      <c r="F24" s="12">
        <v>4</v>
      </c>
      <c r="G24" s="12"/>
      <c r="H24" s="13">
        <f t="shared" si="7"/>
        <v>1000</v>
      </c>
      <c r="I24" s="13">
        <f t="shared" si="8"/>
        <v>600</v>
      </c>
      <c r="J24" s="13">
        <f t="shared" si="9"/>
        <v>100</v>
      </c>
      <c r="K24" s="13">
        <f t="shared" si="10"/>
        <v>300</v>
      </c>
    </row>
    <row r="25" ht="20" customHeight="1" spans="1:11">
      <c r="A25" s="7" t="s">
        <v>34</v>
      </c>
      <c r="B25" s="7">
        <f t="shared" si="6"/>
        <v>1</v>
      </c>
      <c r="C25" s="12"/>
      <c r="D25" s="12"/>
      <c r="E25" s="12"/>
      <c r="F25" s="12">
        <v>1</v>
      </c>
      <c r="G25" s="12"/>
      <c r="H25" s="13">
        <f t="shared" si="7"/>
        <v>250</v>
      </c>
      <c r="I25" s="13">
        <f t="shared" si="8"/>
        <v>150</v>
      </c>
      <c r="J25" s="13">
        <f t="shared" si="9"/>
        <v>25</v>
      </c>
      <c r="K25" s="13">
        <f t="shared" si="10"/>
        <v>75</v>
      </c>
    </row>
    <row r="26" ht="20" customHeight="1" spans="1:11">
      <c r="A26" s="7" t="s">
        <v>35</v>
      </c>
      <c r="B26" s="7">
        <f t="shared" si="6"/>
        <v>2</v>
      </c>
      <c r="C26" s="12"/>
      <c r="D26" s="12"/>
      <c r="E26" s="12"/>
      <c r="F26" s="12">
        <v>2</v>
      </c>
      <c r="G26" s="12"/>
      <c r="H26" s="13">
        <f t="shared" si="7"/>
        <v>500</v>
      </c>
      <c r="I26" s="13">
        <f t="shared" si="8"/>
        <v>300</v>
      </c>
      <c r="J26" s="13">
        <f t="shared" si="9"/>
        <v>50</v>
      </c>
      <c r="K26" s="13">
        <f t="shared" si="10"/>
        <v>150</v>
      </c>
    </row>
    <row r="27" ht="20" customHeight="1" spans="1:11">
      <c r="A27" s="7" t="s">
        <v>36</v>
      </c>
      <c r="B27" s="7">
        <f t="shared" si="6"/>
        <v>3</v>
      </c>
      <c r="C27" s="12"/>
      <c r="D27" s="12"/>
      <c r="E27" s="12"/>
      <c r="F27" s="12">
        <v>3</v>
      </c>
      <c r="G27" s="12"/>
      <c r="H27" s="13">
        <f t="shared" si="7"/>
        <v>750</v>
      </c>
      <c r="I27" s="13">
        <f t="shared" si="8"/>
        <v>450</v>
      </c>
      <c r="J27" s="13">
        <f t="shared" si="9"/>
        <v>75</v>
      </c>
      <c r="K27" s="13">
        <f t="shared" si="10"/>
        <v>225</v>
      </c>
    </row>
    <row r="28" ht="20" customHeight="1" spans="1:11">
      <c r="A28" s="7" t="s">
        <v>37</v>
      </c>
      <c r="B28" s="7">
        <f t="shared" si="6"/>
        <v>1</v>
      </c>
      <c r="C28" s="12"/>
      <c r="D28" s="12"/>
      <c r="E28" s="12"/>
      <c r="F28" s="12">
        <v>1</v>
      </c>
      <c r="G28" s="12"/>
      <c r="H28" s="13">
        <f t="shared" si="7"/>
        <v>250</v>
      </c>
      <c r="I28" s="13">
        <f t="shared" si="8"/>
        <v>150</v>
      </c>
      <c r="J28" s="13">
        <f t="shared" si="9"/>
        <v>25</v>
      </c>
      <c r="K28" s="13">
        <f t="shared" si="10"/>
        <v>75</v>
      </c>
    </row>
    <row r="29" ht="20" customHeight="1" spans="1:11">
      <c r="A29" s="7" t="s">
        <v>38</v>
      </c>
      <c r="B29" s="7">
        <f t="shared" si="6"/>
        <v>6</v>
      </c>
      <c r="C29" s="12"/>
      <c r="D29" s="12"/>
      <c r="E29" s="12"/>
      <c r="F29" s="12">
        <v>6</v>
      </c>
      <c r="G29" s="12"/>
      <c r="H29" s="13">
        <f t="shared" si="7"/>
        <v>1500</v>
      </c>
      <c r="I29" s="13">
        <f t="shared" si="8"/>
        <v>900</v>
      </c>
      <c r="J29" s="13">
        <f t="shared" si="9"/>
        <v>150</v>
      </c>
      <c r="K29" s="13">
        <f t="shared" si="10"/>
        <v>450</v>
      </c>
    </row>
    <row r="30" ht="20" customHeight="1" spans="1:11">
      <c r="A30" s="7" t="s">
        <v>39</v>
      </c>
      <c r="B30" s="7">
        <f t="shared" si="6"/>
        <v>6</v>
      </c>
      <c r="C30" s="12"/>
      <c r="D30" s="12"/>
      <c r="E30" s="12"/>
      <c r="F30" s="12">
        <v>6</v>
      </c>
      <c r="G30" s="12"/>
      <c r="H30" s="13">
        <f t="shared" si="7"/>
        <v>1500</v>
      </c>
      <c r="I30" s="13">
        <f t="shared" si="8"/>
        <v>900</v>
      </c>
      <c r="J30" s="13">
        <f t="shared" si="9"/>
        <v>150</v>
      </c>
      <c r="K30" s="13">
        <f t="shared" si="10"/>
        <v>450</v>
      </c>
    </row>
    <row r="31" ht="20" customHeight="1" spans="1:11">
      <c r="A31" s="7" t="s">
        <v>40</v>
      </c>
      <c r="B31" s="7">
        <f t="shared" si="6"/>
        <v>5</v>
      </c>
      <c r="C31" s="12"/>
      <c r="D31" s="12"/>
      <c r="E31" s="12"/>
      <c r="F31" s="12">
        <v>5</v>
      </c>
      <c r="G31" s="12"/>
      <c r="H31" s="13">
        <f t="shared" si="7"/>
        <v>1250</v>
      </c>
      <c r="I31" s="13">
        <f t="shared" si="8"/>
        <v>750</v>
      </c>
      <c r="J31" s="13">
        <f t="shared" si="9"/>
        <v>125</v>
      </c>
      <c r="K31" s="13">
        <f t="shared" si="10"/>
        <v>375</v>
      </c>
    </row>
    <row r="32" ht="20" customHeight="1" spans="1:11">
      <c r="A32" s="7" t="s">
        <v>41</v>
      </c>
      <c r="B32" s="7">
        <f t="shared" si="6"/>
        <v>9</v>
      </c>
      <c r="C32" s="12"/>
      <c r="D32" s="12"/>
      <c r="E32" s="12"/>
      <c r="F32" s="12">
        <v>9</v>
      </c>
      <c r="G32" s="12"/>
      <c r="H32" s="13">
        <f t="shared" si="7"/>
        <v>2250</v>
      </c>
      <c r="I32" s="13">
        <f t="shared" si="8"/>
        <v>1350</v>
      </c>
      <c r="J32" s="13">
        <f t="shared" si="9"/>
        <v>225</v>
      </c>
      <c r="K32" s="13">
        <f t="shared" si="10"/>
        <v>675</v>
      </c>
    </row>
    <row r="33" ht="20" customHeight="1" spans="1:11">
      <c r="A33" s="7" t="s">
        <v>42</v>
      </c>
      <c r="B33" s="7">
        <f t="shared" si="6"/>
        <v>2</v>
      </c>
      <c r="C33" s="12"/>
      <c r="D33" s="12"/>
      <c r="E33" s="12"/>
      <c r="F33" s="12">
        <v>2</v>
      </c>
      <c r="G33" s="12"/>
      <c r="H33" s="13">
        <f t="shared" si="7"/>
        <v>500</v>
      </c>
      <c r="I33" s="13">
        <f t="shared" si="8"/>
        <v>300</v>
      </c>
      <c r="J33" s="13">
        <f t="shared" si="9"/>
        <v>50</v>
      </c>
      <c r="K33" s="13">
        <f t="shared" si="10"/>
        <v>150</v>
      </c>
    </row>
    <row r="34" ht="9" customHeight="1"/>
  </sheetData>
  <mergeCells count="15">
    <mergeCell ref="A2:K2"/>
    <mergeCell ref="A3:K3"/>
    <mergeCell ref="C4:D4"/>
    <mergeCell ref="G4:H4"/>
    <mergeCell ref="I4:K4"/>
    <mergeCell ref="B5:G5"/>
    <mergeCell ref="H5:K5"/>
    <mergeCell ref="C6:E6"/>
    <mergeCell ref="F6:G6"/>
    <mergeCell ref="A5:A7"/>
    <mergeCell ref="B6:B7"/>
    <mergeCell ref="H6:H7"/>
    <mergeCell ref="I6:I7"/>
    <mergeCell ref="J6:J7"/>
    <mergeCell ref="K6:K7"/>
  </mergeCells>
  <pageMargins left="0.75" right="0.75" top="1" bottom="1" header="0.5" footer="0.5"/>
  <pageSetup paperSize="9" scale="9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叶亚旭1</dc:creator>
  <cp:lastModifiedBy>叶贵彬1</cp:lastModifiedBy>
  <dcterms:created xsi:type="dcterms:W3CDTF">2020-05-07T12:35:00Z</dcterms:created>
  <dcterms:modified xsi:type="dcterms:W3CDTF">2020-08-04T12:59:16Z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