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<sst xmlns="http://schemas.openxmlformats.org/spreadsheetml/2006/main" count="33">
  <si>
    <t>附件2</t>
  </si>
  <si>
    <t>2020年—2022年老年人入住养老机构补贴资金测算表</t>
  </si>
  <si>
    <t>项 目</t>
  </si>
  <si>
    <t>社会老人</t>
  </si>
  <si>
    <t>低保老人</t>
  </si>
  <si>
    <t>特困老人</t>
  </si>
  <si>
    <t>总合计</t>
  </si>
  <si>
    <t>合计</t>
  </si>
  <si>
    <t>其中</t>
  </si>
  <si>
    <t>自理</t>
  </si>
  <si>
    <t>半护理</t>
  </si>
  <si>
    <t>全护理</t>
  </si>
  <si>
    <t>全市老年人数（人）</t>
  </si>
  <si>
    <t>补贴标准
（元/人、月）</t>
  </si>
  <si>
    <t>目前入住养老机构人数测算</t>
  </si>
  <si>
    <t>现入住养老机构人数</t>
  </si>
  <si>
    <t>年所需资金(万元）</t>
  </si>
  <si>
    <t>预计入住养老机构人数测算</t>
  </si>
  <si>
    <t>2020年预计入住养老机构人数</t>
  </si>
  <si>
    <t>2021年预计入住养老机构人数</t>
  </si>
  <si>
    <t>2022年预计入住养老机构人数</t>
  </si>
  <si>
    <t>南安市特困供养人员两项补贴标准</t>
  </si>
  <si>
    <t>特困供养对象</t>
  </si>
  <si>
    <t>城市分散</t>
  </si>
  <si>
    <t>农村分散</t>
  </si>
  <si>
    <t>集中供养</t>
  </si>
  <si>
    <t>生活补贴</t>
  </si>
  <si>
    <t>护理类型</t>
  </si>
  <si>
    <t>护理补贴</t>
  </si>
  <si>
    <t>两项补贴合计</t>
  </si>
  <si>
    <t>表格说明：1.现有养老机构床位数2231张，预计入住养老机构人数按现有床位满员进行测算；</t>
  </si>
  <si>
    <t xml:space="preserve">         2.根据上级考核要求，2020年不能自理特困供养人员集中供养率必须达到50%以上；</t>
  </si>
  <si>
    <t xml:space="preserve">         3.根据社会调查，并对现有养老机构入住老年人进行分类统计，入住的社会老年人中以全护理、半护理居多。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</si>
</sst>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8" fillId="17" borderId="1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" fillId="28" borderId="18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5" borderId="16" applyNumberFormat="0" applyAlignment="0" applyProtection="0">
      <alignment vertical="center"/>
    </xf>
    <xf numFmtId="0" fontId="14" fillId="15" borderId="14" applyNumberFormat="0" applyAlignment="0" applyProtection="0">
      <alignment vertical="center"/>
    </xf>
    <xf numFmtId="0" fontId="20" fillId="26" borderId="17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"/>
  <sheetViews>
    <sheetView tabSelected="1" view="pageBreakPreview" zoomScaleNormal="100" zoomScaleSheetLayoutView="100" workbookViewId="0">
      <selection activeCell="A3" sqref="A3:B5"/>
    </sheetView>
  </sheetViews>
  <sheetFormatPr defaultColWidth="9" defaultRowHeight="13.5"/>
  <cols>
    <col min="1" max="1" width="14.125" customWidth="1"/>
    <col min="2" max="2" width="21.875" customWidth="1"/>
    <col min="3" max="14" width="8.625" customWidth="1"/>
    <col min="15" max="15" width="8.625" style="1" customWidth="1"/>
  </cols>
  <sheetData>
    <row r="1" ht="20.25" customHeight="1" spans="1:14">
      <c r="A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3" customHeight="1" spans="1:15">
      <c r="A3" s="4" t="s">
        <v>2</v>
      </c>
      <c r="B3" s="4"/>
      <c r="C3" s="5" t="s">
        <v>3</v>
      </c>
      <c r="D3" s="6"/>
      <c r="E3" s="6"/>
      <c r="F3" s="6"/>
      <c r="G3" s="7" t="s">
        <v>4</v>
      </c>
      <c r="H3" s="6"/>
      <c r="I3" s="6"/>
      <c r="J3" s="6"/>
      <c r="K3" s="25" t="s">
        <v>5</v>
      </c>
      <c r="L3" s="10"/>
      <c r="M3" s="10"/>
      <c r="N3" s="11"/>
      <c r="O3" s="26" t="s">
        <v>6</v>
      </c>
    </row>
    <row r="4" ht="23" customHeight="1" spans="1:15">
      <c r="A4" s="4"/>
      <c r="B4" s="4"/>
      <c r="C4" s="8" t="s">
        <v>7</v>
      </c>
      <c r="D4" s="9" t="s">
        <v>8</v>
      </c>
      <c r="E4" s="10"/>
      <c r="F4" s="11"/>
      <c r="G4" s="8" t="s">
        <v>7</v>
      </c>
      <c r="H4" s="9" t="s">
        <v>8</v>
      </c>
      <c r="I4" s="10"/>
      <c r="J4" s="11"/>
      <c r="K4" s="8" t="s">
        <v>7</v>
      </c>
      <c r="L4" s="6" t="s">
        <v>8</v>
      </c>
      <c r="M4" s="6"/>
      <c r="N4" s="6"/>
      <c r="O4" s="27"/>
    </row>
    <row r="5" ht="23" customHeight="1" spans="1:15">
      <c r="A5" s="4"/>
      <c r="B5" s="4"/>
      <c r="C5" s="12"/>
      <c r="D5" s="6" t="s">
        <v>9</v>
      </c>
      <c r="E5" s="12" t="s">
        <v>10</v>
      </c>
      <c r="F5" s="6" t="s">
        <v>11</v>
      </c>
      <c r="G5" s="12"/>
      <c r="H5" s="6" t="s">
        <v>9</v>
      </c>
      <c r="I5" s="12" t="s">
        <v>10</v>
      </c>
      <c r="J5" s="12" t="s">
        <v>11</v>
      </c>
      <c r="K5" s="12"/>
      <c r="L5" s="6" t="s">
        <v>9</v>
      </c>
      <c r="M5" s="6" t="s">
        <v>10</v>
      </c>
      <c r="N5" s="6" t="s">
        <v>11</v>
      </c>
      <c r="O5" s="28"/>
    </row>
    <row r="6" ht="30" customHeight="1" spans="1:15">
      <c r="A6" s="4" t="s">
        <v>12</v>
      </c>
      <c r="B6" s="4"/>
      <c r="C6" s="6">
        <v>218473</v>
      </c>
      <c r="D6" s="6">
        <v>209946</v>
      </c>
      <c r="E6" s="6">
        <v>7626</v>
      </c>
      <c r="F6" s="6">
        <v>901</v>
      </c>
      <c r="G6" s="6">
        <v>4029</v>
      </c>
      <c r="H6" s="6">
        <v>2286</v>
      </c>
      <c r="I6" s="6">
        <v>1031</v>
      </c>
      <c r="J6" s="6">
        <v>712</v>
      </c>
      <c r="K6" s="21">
        <v>1088</v>
      </c>
      <c r="L6" s="21">
        <v>890</v>
      </c>
      <c r="M6" s="21">
        <v>135</v>
      </c>
      <c r="N6" s="21">
        <v>63</v>
      </c>
      <c r="O6" s="29">
        <f>C6+G6+K6</f>
        <v>223590</v>
      </c>
    </row>
    <row r="7" ht="30" customHeight="1" spans="1:15">
      <c r="A7" s="4" t="s">
        <v>13</v>
      </c>
      <c r="B7" s="4"/>
      <c r="C7" s="6"/>
      <c r="D7" s="6">
        <v>200</v>
      </c>
      <c r="E7" s="6">
        <v>400</v>
      </c>
      <c r="F7" s="6">
        <v>600</v>
      </c>
      <c r="G7" s="6"/>
      <c r="H7" s="6">
        <v>500</v>
      </c>
      <c r="I7" s="6">
        <v>1000</v>
      </c>
      <c r="J7" s="6">
        <v>1500</v>
      </c>
      <c r="K7" s="6"/>
      <c r="L7" s="21">
        <v>500</v>
      </c>
      <c r="M7" s="21">
        <v>1000</v>
      </c>
      <c r="N7" s="21">
        <v>1500</v>
      </c>
      <c r="O7" s="29"/>
    </row>
    <row r="8" ht="30" customHeight="1" spans="1:15">
      <c r="A8" s="13" t="s">
        <v>14</v>
      </c>
      <c r="B8" s="4" t="s">
        <v>15</v>
      </c>
      <c r="C8" s="6">
        <f>D8+E8+F8</f>
        <v>287</v>
      </c>
      <c r="D8" s="6">
        <v>41</v>
      </c>
      <c r="E8" s="6">
        <v>126</v>
      </c>
      <c r="F8" s="6">
        <v>120</v>
      </c>
      <c r="G8" s="6">
        <v>8</v>
      </c>
      <c r="H8" s="6">
        <v>0</v>
      </c>
      <c r="I8" s="6">
        <v>6</v>
      </c>
      <c r="J8" s="6">
        <v>2</v>
      </c>
      <c r="K8" s="21">
        <f>L8+M8+N8</f>
        <v>35</v>
      </c>
      <c r="L8" s="21">
        <v>18</v>
      </c>
      <c r="M8" s="21">
        <v>15</v>
      </c>
      <c r="N8" s="21">
        <v>2</v>
      </c>
      <c r="O8" s="29">
        <f>C8+G8+K8</f>
        <v>330</v>
      </c>
    </row>
    <row r="9" ht="30" customHeight="1" spans="1:15">
      <c r="A9" s="14"/>
      <c r="B9" s="4" t="s">
        <v>16</v>
      </c>
      <c r="C9" s="6">
        <f>D9+E9+F9</f>
        <v>156.72</v>
      </c>
      <c r="D9" s="6">
        <f>D7*D8*12/10000</f>
        <v>9.84</v>
      </c>
      <c r="E9" s="6">
        <f>E7*E8*12/10000</f>
        <v>60.48</v>
      </c>
      <c r="F9" s="6">
        <f>F7*F8*12/10000</f>
        <v>86.4</v>
      </c>
      <c r="G9" s="6">
        <f>H9+I9+J9</f>
        <v>10.8</v>
      </c>
      <c r="H9" s="6">
        <f>H7*H8*12/10000</f>
        <v>0</v>
      </c>
      <c r="I9" s="6">
        <f>I7*I8*12/10000</f>
        <v>7.2</v>
      </c>
      <c r="J9" s="6">
        <f>J7*J8*12/10000</f>
        <v>3.6</v>
      </c>
      <c r="K9" s="6">
        <f>L9+M9+N9</f>
        <v>32.4</v>
      </c>
      <c r="L9" s="6">
        <f>L7*L8*12/10000</f>
        <v>10.8</v>
      </c>
      <c r="M9" s="6">
        <f>M7*M8*12/10000</f>
        <v>18</v>
      </c>
      <c r="N9" s="6">
        <f>N7*N8*12/10000</f>
        <v>3.6</v>
      </c>
      <c r="O9" s="29">
        <f>C9+G9+K9</f>
        <v>199.92</v>
      </c>
    </row>
    <row r="10" ht="30" customHeight="1" spans="1:15">
      <c r="A10" s="13" t="s">
        <v>17</v>
      </c>
      <c r="B10" s="4" t="s">
        <v>18</v>
      </c>
      <c r="C10" s="6">
        <f t="shared" ref="C10:C15" si="0">D10+E10+F10</f>
        <v>347</v>
      </c>
      <c r="D10" s="6">
        <v>55</v>
      </c>
      <c r="E10" s="6">
        <v>142</v>
      </c>
      <c r="F10" s="6">
        <v>150</v>
      </c>
      <c r="G10" s="6">
        <f>H10+I10+J10</f>
        <v>80</v>
      </c>
      <c r="H10" s="6">
        <v>15</v>
      </c>
      <c r="I10" s="6">
        <v>35</v>
      </c>
      <c r="J10" s="6">
        <v>30</v>
      </c>
      <c r="K10" s="6">
        <f>L10+M10+N10</f>
        <v>108</v>
      </c>
      <c r="L10" s="6">
        <v>50</v>
      </c>
      <c r="M10" s="6">
        <v>40</v>
      </c>
      <c r="N10" s="6">
        <v>18</v>
      </c>
      <c r="O10" s="29">
        <f>K10+G10+C10</f>
        <v>535</v>
      </c>
    </row>
    <row r="11" ht="30" customHeight="1" spans="1:15">
      <c r="A11" s="15"/>
      <c r="B11" s="4" t="s">
        <v>16</v>
      </c>
      <c r="C11" s="6">
        <f t="shared" si="0"/>
        <v>189.36</v>
      </c>
      <c r="D11" s="6">
        <f>D10*D7*12/10000</f>
        <v>13.2</v>
      </c>
      <c r="E11" s="6">
        <f>E10*E7*12/10000</f>
        <v>68.16</v>
      </c>
      <c r="F11" s="6">
        <f>F10*F7*12/10000</f>
        <v>108</v>
      </c>
      <c r="G11" s="6">
        <f t="shared" ref="G11:G15" si="1">H11+I11+J11</f>
        <v>105</v>
      </c>
      <c r="H11" s="6">
        <f t="shared" ref="H11:N11" si="2">H10*H7*12/10000</f>
        <v>9</v>
      </c>
      <c r="I11" s="6">
        <f t="shared" si="2"/>
        <v>42</v>
      </c>
      <c r="J11" s="6">
        <f t="shared" si="2"/>
        <v>54</v>
      </c>
      <c r="K11" s="6">
        <f t="shared" ref="K11:K15" si="3">L11+M11+N11</f>
        <v>110.4</v>
      </c>
      <c r="L11" s="6">
        <f t="shared" si="2"/>
        <v>30</v>
      </c>
      <c r="M11" s="6">
        <f t="shared" si="2"/>
        <v>48</v>
      </c>
      <c r="N11" s="6">
        <f t="shared" si="2"/>
        <v>32.4</v>
      </c>
      <c r="O11" s="29">
        <f>K11+G11+C11</f>
        <v>404.76</v>
      </c>
    </row>
    <row r="12" ht="30" customHeight="1" spans="1:15">
      <c r="A12" s="15"/>
      <c r="B12" s="4" t="s">
        <v>19</v>
      </c>
      <c r="C12" s="6">
        <f t="shared" si="0"/>
        <v>470</v>
      </c>
      <c r="D12" s="6">
        <v>90</v>
      </c>
      <c r="E12" s="6">
        <v>190</v>
      </c>
      <c r="F12" s="6">
        <v>190</v>
      </c>
      <c r="G12" s="6">
        <f t="shared" si="1"/>
        <v>130</v>
      </c>
      <c r="H12" s="6">
        <v>30</v>
      </c>
      <c r="I12" s="6">
        <v>55</v>
      </c>
      <c r="J12" s="6">
        <v>45</v>
      </c>
      <c r="K12" s="6">
        <f t="shared" si="3"/>
        <v>150</v>
      </c>
      <c r="L12" s="6">
        <v>70</v>
      </c>
      <c r="M12" s="6">
        <v>55</v>
      </c>
      <c r="N12" s="6">
        <v>25</v>
      </c>
      <c r="O12" s="29">
        <f>K12+G12+C12</f>
        <v>750</v>
      </c>
    </row>
    <row r="13" ht="30" customHeight="1" spans="1:15">
      <c r="A13" s="15"/>
      <c r="B13" s="4" t="s">
        <v>16</v>
      </c>
      <c r="C13" s="6">
        <f t="shared" si="0"/>
        <v>249.6</v>
      </c>
      <c r="D13" s="6">
        <f>D12*D7*12/10000</f>
        <v>21.6</v>
      </c>
      <c r="E13" s="6">
        <f t="shared" ref="E13:N13" si="4">E12*E7*12/10000</f>
        <v>91.2</v>
      </c>
      <c r="F13" s="6">
        <f t="shared" si="4"/>
        <v>136.8</v>
      </c>
      <c r="G13" s="6">
        <f t="shared" si="1"/>
        <v>165</v>
      </c>
      <c r="H13" s="6">
        <f t="shared" si="4"/>
        <v>18</v>
      </c>
      <c r="I13" s="6">
        <f t="shared" si="4"/>
        <v>66</v>
      </c>
      <c r="J13" s="6">
        <f t="shared" si="4"/>
        <v>81</v>
      </c>
      <c r="K13" s="6">
        <f t="shared" si="3"/>
        <v>153</v>
      </c>
      <c r="L13" s="6">
        <f t="shared" si="4"/>
        <v>42</v>
      </c>
      <c r="M13" s="6">
        <f t="shared" si="4"/>
        <v>66</v>
      </c>
      <c r="N13" s="6">
        <f t="shared" si="4"/>
        <v>45</v>
      </c>
      <c r="O13" s="29">
        <f>K13+G13+C13</f>
        <v>567.6</v>
      </c>
    </row>
    <row r="14" ht="30" customHeight="1" spans="1:15">
      <c r="A14" s="15"/>
      <c r="B14" s="4" t="s">
        <v>20</v>
      </c>
      <c r="C14" s="16">
        <f t="shared" si="0"/>
        <v>550</v>
      </c>
      <c r="D14" s="16">
        <v>110</v>
      </c>
      <c r="E14" s="16">
        <v>240</v>
      </c>
      <c r="F14" s="16">
        <v>200</v>
      </c>
      <c r="G14" s="16">
        <f t="shared" si="1"/>
        <v>170</v>
      </c>
      <c r="H14" s="16">
        <v>40</v>
      </c>
      <c r="I14" s="16">
        <v>70</v>
      </c>
      <c r="J14" s="16">
        <v>60</v>
      </c>
      <c r="K14" s="16">
        <f t="shared" si="3"/>
        <v>180</v>
      </c>
      <c r="L14" s="16">
        <v>85</v>
      </c>
      <c r="M14" s="16">
        <v>65</v>
      </c>
      <c r="N14" s="16">
        <v>30</v>
      </c>
      <c r="O14" s="30">
        <f>C14+G14+K14</f>
        <v>900</v>
      </c>
    </row>
    <row r="15" ht="30" customHeight="1" spans="1:15">
      <c r="A15" s="14"/>
      <c r="B15" s="4" t="s">
        <v>16</v>
      </c>
      <c r="C15" s="6">
        <f t="shared" si="0"/>
        <v>285.6</v>
      </c>
      <c r="D15" s="6">
        <f>D14*D7*12/10000</f>
        <v>26.4</v>
      </c>
      <c r="E15" s="6">
        <f t="shared" ref="E15:N15" si="5">E14*E7*12/10000</f>
        <v>115.2</v>
      </c>
      <c r="F15" s="6">
        <f t="shared" si="5"/>
        <v>144</v>
      </c>
      <c r="G15" s="6">
        <f t="shared" si="1"/>
        <v>216</v>
      </c>
      <c r="H15" s="6">
        <f t="shared" si="5"/>
        <v>24</v>
      </c>
      <c r="I15" s="6">
        <f t="shared" si="5"/>
        <v>84</v>
      </c>
      <c r="J15" s="6">
        <f t="shared" si="5"/>
        <v>108</v>
      </c>
      <c r="K15" s="31">
        <f t="shared" si="3"/>
        <v>183</v>
      </c>
      <c r="L15" s="6">
        <f t="shared" si="5"/>
        <v>51</v>
      </c>
      <c r="M15" s="6">
        <f t="shared" si="5"/>
        <v>78</v>
      </c>
      <c r="N15" s="6">
        <f t="shared" si="5"/>
        <v>54</v>
      </c>
      <c r="O15" s="29">
        <f>C15+G15+K15</f>
        <v>684.6</v>
      </c>
    </row>
    <row r="16" ht="45.75" customHeight="1" spans="1:15">
      <c r="A16" s="17" t="s">
        <v>21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4.75" customHeight="1" spans="1:15">
      <c r="A17" s="9" t="s">
        <v>22</v>
      </c>
      <c r="B17" s="10"/>
      <c r="C17" s="11"/>
      <c r="D17" s="6" t="s">
        <v>23</v>
      </c>
      <c r="E17" s="6"/>
      <c r="F17" s="6"/>
      <c r="G17" s="6"/>
      <c r="H17" s="6" t="s">
        <v>24</v>
      </c>
      <c r="I17" s="6"/>
      <c r="J17" s="6"/>
      <c r="K17" s="6"/>
      <c r="L17" s="32" t="s">
        <v>25</v>
      </c>
      <c r="M17" s="32"/>
      <c r="N17" s="32"/>
      <c r="O17" s="32"/>
    </row>
    <row r="18" ht="20.25" customHeight="1" spans="1:15">
      <c r="A18" s="18" t="s">
        <v>26</v>
      </c>
      <c r="B18" s="19"/>
      <c r="C18" s="20"/>
      <c r="D18" s="6">
        <v>780</v>
      </c>
      <c r="E18" s="6"/>
      <c r="F18" s="6"/>
      <c r="G18" s="6"/>
      <c r="H18" s="6">
        <v>826</v>
      </c>
      <c r="I18" s="6"/>
      <c r="J18" s="6"/>
      <c r="K18" s="6"/>
      <c r="L18" s="21">
        <v>940</v>
      </c>
      <c r="M18" s="21"/>
      <c r="N18" s="21"/>
      <c r="O18" s="21"/>
    </row>
    <row r="19" ht="22.5" customHeight="1" spans="1:15">
      <c r="A19" s="18" t="s">
        <v>27</v>
      </c>
      <c r="B19" s="19"/>
      <c r="C19" s="20"/>
      <c r="D19" s="6" t="s">
        <v>9</v>
      </c>
      <c r="E19" s="6"/>
      <c r="F19" s="6" t="s">
        <v>10</v>
      </c>
      <c r="G19" s="21" t="s">
        <v>11</v>
      </c>
      <c r="H19" s="6" t="s">
        <v>9</v>
      </c>
      <c r="I19" s="6"/>
      <c r="J19" s="6" t="s">
        <v>10</v>
      </c>
      <c r="K19" s="21" t="s">
        <v>11</v>
      </c>
      <c r="L19" s="6" t="s">
        <v>9</v>
      </c>
      <c r="M19" s="6"/>
      <c r="N19" s="6" t="s">
        <v>10</v>
      </c>
      <c r="O19" s="21" t="s">
        <v>11</v>
      </c>
    </row>
    <row r="20" ht="22.5" customHeight="1" spans="1:15">
      <c r="A20" s="18" t="s">
        <v>28</v>
      </c>
      <c r="B20" s="19"/>
      <c r="C20" s="20"/>
      <c r="D20" s="6">
        <v>150</v>
      </c>
      <c r="E20" s="6"/>
      <c r="F20" s="6">
        <v>375</v>
      </c>
      <c r="G20" s="6">
        <v>600</v>
      </c>
      <c r="H20" s="6">
        <v>150</v>
      </c>
      <c r="I20" s="6"/>
      <c r="J20" s="6">
        <v>375</v>
      </c>
      <c r="K20" s="6">
        <v>600</v>
      </c>
      <c r="L20" s="6">
        <v>180</v>
      </c>
      <c r="M20" s="6"/>
      <c r="N20" s="6">
        <v>450</v>
      </c>
      <c r="O20" s="6">
        <v>720</v>
      </c>
    </row>
    <row r="21" ht="22.5" customHeight="1" spans="1:15">
      <c r="A21" s="9" t="s">
        <v>29</v>
      </c>
      <c r="B21" s="10"/>
      <c r="C21" s="11"/>
      <c r="D21" s="6">
        <f>D20+D18</f>
        <v>930</v>
      </c>
      <c r="E21" s="6"/>
      <c r="F21" s="6">
        <f>F20+D18</f>
        <v>1155</v>
      </c>
      <c r="G21" s="6">
        <f>G20+D18</f>
        <v>1380</v>
      </c>
      <c r="H21" s="6">
        <f>H20+H18</f>
        <v>976</v>
      </c>
      <c r="I21" s="6"/>
      <c r="J21" s="6">
        <f>J20+H18</f>
        <v>1201</v>
      </c>
      <c r="K21" s="6">
        <f>K20+H18</f>
        <v>1426</v>
      </c>
      <c r="L21" s="6">
        <f>L20+L18</f>
        <v>1120</v>
      </c>
      <c r="M21" s="6"/>
      <c r="N21" s="6">
        <f>N20+L18</f>
        <v>1390</v>
      </c>
      <c r="O21" s="6">
        <f>O20+L18</f>
        <v>1660</v>
      </c>
    </row>
    <row r="22" ht="25.5" customHeight="1" spans="1:14">
      <c r="A22" s="22" t="s">
        <v>30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ht="24" customHeight="1" spans="1:14">
      <c r="A23" s="23" t="s">
        <v>31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ht="24" customHeight="1" spans="1:14">
      <c r="A24" s="24" t="s">
        <v>32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</sheetData>
  <mergeCells count="40">
    <mergeCell ref="A2:O2"/>
    <mergeCell ref="C3:F3"/>
    <mergeCell ref="G3:J3"/>
    <mergeCell ref="K3:N3"/>
    <mergeCell ref="D4:F4"/>
    <mergeCell ref="H4:J4"/>
    <mergeCell ref="L4:N4"/>
    <mergeCell ref="A6:B6"/>
    <mergeCell ref="A7:B7"/>
    <mergeCell ref="A16:O16"/>
    <mergeCell ref="A17:C17"/>
    <mergeCell ref="D17:G17"/>
    <mergeCell ref="H17:K17"/>
    <mergeCell ref="L17:O17"/>
    <mergeCell ref="A18:C18"/>
    <mergeCell ref="D18:G18"/>
    <mergeCell ref="H18:K18"/>
    <mergeCell ref="L18:O18"/>
    <mergeCell ref="A19:C19"/>
    <mergeCell ref="D19:E19"/>
    <mergeCell ref="H19:I19"/>
    <mergeCell ref="L19:M19"/>
    <mergeCell ref="A20:C20"/>
    <mergeCell ref="D20:E20"/>
    <mergeCell ref="H20:I20"/>
    <mergeCell ref="L20:M20"/>
    <mergeCell ref="A21:C21"/>
    <mergeCell ref="D21:E21"/>
    <mergeCell ref="H21:I21"/>
    <mergeCell ref="L21:M21"/>
    <mergeCell ref="A22:N22"/>
    <mergeCell ref="A23:N23"/>
    <mergeCell ref="A24:N24"/>
    <mergeCell ref="A8:A9"/>
    <mergeCell ref="A10:A15"/>
    <mergeCell ref="C4:C5"/>
    <mergeCell ref="G4:G5"/>
    <mergeCell ref="K4:K5"/>
    <mergeCell ref="O3:O5"/>
    <mergeCell ref="A3:B5"/>
  </mergeCells>
  <pageMargins left="0.86875" right="0.45" top="0.438888888888889" bottom="0.25" header="0.313888888888889" footer="0.15"/>
  <pageSetup paperSize="9" scale="83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2019-12-07T08:31:12Z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  <property fmtid="{D5CDD505-2E9C-101B-9397-08002B2CF9AE}" pid="3" name="KSOReadingLayout">
    <vt:bool>false</vt:bool>
  </property>
</Properties>
</file>