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<sst xmlns="http://schemas.openxmlformats.org/spreadsheetml/2006/main" count="32" uniqueCount="31">
  <si>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</si>
  <si>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t>2024年村级公益事业建设一事一议财政奖补项目申请表</t>
  </si>
  <si>
    <t>单位：元、人、日、年</t>
  </si>
  <si>
    <t>序号</t>
  </si>
  <si>
    <t>项目所在地</t>
  </si>
  <si>
    <t>项目所在村农业人口数</t>
  </si>
  <si>
    <t>项目名称</t>
  </si>
  <si>
    <t>项目工程预算总额</t>
  </si>
  <si>
    <t>可筹资人数</t>
  </si>
  <si>
    <t>可筹劳人数</t>
  </si>
  <si>
    <t>财政奖补资金</t>
  </si>
  <si>
    <t>整合资金</t>
  </si>
  <si>
    <t>村集体投入资金</t>
  </si>
  <si>
    <t>社会捐赠资金</t>
  </si>
  <si>
    <t>部门配套资金</t>
  </si>
  <si>
    <t>乡镇</t>
  </si>
  <si>
    <t>村名</t>
  </si>
  <si>
    <t>总数</t>
  </si>
  <si>
    <t>其中劳动力数</t>
  </si>
  <si>
    <t>合计</t>
  </si>
  <si>
    <t>县级</t>
  </si>
  <si>
    <t>设区市级</t>
  </si>
  <si>
    <t>省级</t>
  </si>
  <si>
    <t>乐峰镇</t>
  </si>
  <si>
    <t>炉星村</t>
  </si>
  <si>
    <t>炉星村Y076龙潭桥至大坑口2公里道路安装路灯，约60盏。</t>
  </si>
  <si>
    <t>飞云村</t>
  </si>
  <si>
    <t>修复Y075350583破损部分路面，面积约2200平方米。</t>
  </si>
  <si>
    <t>乐峰</t>
  </si>
  <si>
    <t>厚阳村</t>
  </si>
  <si>
    <t>213省道厚阳段两侧路灯改造太阳能路灯120套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</si>
</sst>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/>
    </xf>
    <xf numFmtId="0" fontId="1" fillId="0" borderId="0" xfId="49"/>
    <xf numFmtId="0" fontId="1" fillId="0" borderId="0" xfId="49" applyAlignment="1">
      <alignment horizont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49" applyFont="1" applyBorder="1" applyAlignment="1">
      <alignment vertical="center" wrapText="1"/>
    </xf>
    <xf numFmtId="0" fontId="3" fillId="0" borderId="5" xfId="50" applyFont="1" applyBorder="1" applyAlignment="1">
      <alignment horizontal="center" vertical="center" wrapText="1"/>
    </xf>
    <xf numFmtId="176" fontId="1" fillId="0" borderId="0" xfId="49" applyNumberFormat="1" applyAlignment="1">
      <alignment horizontal="center"/>
    </xf>
    <xf numFmtId="0" fontId="1" fillId="0" borderId="6" xfId="49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6" fontId="3" fillId="0" borderId="5" xfId="49" applyNumberFormat="1" applyFont="1" applyBorder="1" applyAlignment="1">
      <alignment horizontal="center" vertical="center" wrapText="1"/>
    </xf>
    <xf numFmtId="176" fontId="3" fillId="0" borderId="5" xfId="50" applyNumberFormat="1" applyFont="1" applyFill="1" applyBorder="1" applyAlignment="1">
      <alignment horizontal="center" vertical="center" wrapText="1"/>
    </xf>
    <xf numFmtId="177" fontId="4" fillId="0" borderId="5" xfId="49" applyNumberFormat="1" applyFont="1" applyFill="1" applyBorder="1" applyAlignment="1">
      <alignment horizontal="center" vertical="center" wrapText="1"/>
    </xf>
    <xf numFmtId="176" fontId="3" fillId="0" borderId="5" xfId="50" applyNumberFormat="1" applyFont="1" applyBorder="1" applyAlignment="1">
      <alignment horizontal="center" vertical="center" wrapText="1"/>
    </xf>
    <xf numFmtId="176" fontId="3" fillId="0" borderId="8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1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workbookViewId="0">
      <selection activeCell="A2" sqref="A2:Q2"/>
    </sheetView>
  </sheetViews>
  <sheetFormatPr defaultColWidth="9" defaultRowHeight="13.5" outlineLevelRow="7"/>
  <sheetData>
    <row r="1" s="1" customFormat="1" ht="27.75" customHeight="1" spans="1:1">
      <c r="A1" s="3" t="s">
        <v>0</v>
      </c>
    </row>
    <row r="2" s="1" customFormat="1" ht="40.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27.75" customHeight="1" spans="1:17">
      <c r="A3" s="5"/>
      <c r="B3" s="6"/>
      <c r="C3" s="6"/>
      <c r="D3" s="6"/>
      <c r="E3" s="6"/>
      <c r="F3" s="5"/>
      <c r="G3" s="6"/>
      <c r="H3" s="6"/>
      <c r="I3" s="6"/>
      <c r="J3" s="18"/>
      <c r="K3" s="6"/>
      <c r="L3" s="6"/>
      <c r="M3" s="18"/>
      <c r="N3" s="19" t="s">
        <v>2</v>
      </c>
      <c r="O3" s="19"/>
      <c r="P3" s="19"/>
      <c r="Q3" s="19"/>
    </row>
    <row r="4" s="1" customFormat="1" ht="27.75" customHeight="1" spans="1:17">
      <c r="A4" s="7" t="s">
        <v>3</v>
      </c>
      <c r="B4" s="8" t="s">
        <v>4</v>
      </c>
      <c r="C4" s="9"/>
      <c r="D4" s="8" t="s">
        <v>5</v>
      </c>
      <c r="E4" s="10"/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20"/>
      <c r="L4" s="20"/>
      <c r="M4" s="10"/>
      <c r="N4" s="7" t="s">
        <v>11</v>
      </c>
      <c r="O4" s="7" t="s">
        <v>12</v>
      </c>
      <c r="P4" s="7" t="s">
        <v>13</v>
      </c>
      <c r="Q4" s="7" t="s">
        <v>14</v>
      </c>
    </row>
    <row r="5" s="1" customFormat="1" ht="57" customHeight="1" spans="1:17">
      <c r="A5" s="11"/>
      <c r="B5" s="12" t="s">
        <v>15</v>
      </c>
      <c r="C5" s="12" t="s">
        <v>16</v>
      </c>
      <c r="D5" s="7" t="s">
        <v>17</v>
      </c>
      <c r="E5" s="7" t="s">
        <v>18</v>
      </c>
      <c r="F5" s="13"/>
      <c r="G5" s="13"/>
      <c r="H5" s="14"/>
      <c r="I5" s="14"/>
      <c r="J5" s="21" t="s">
        <v>19</v>
      </c>
      <c r="K5" s="7" t="s">
        <v>20</v>
      </c>
      <c r="L5" s="7" t="s">
        <v>21</v>
      </c>
      <c r="M5" s="21" t="s">
        <v>22</v>
      </c>
      <c r="N5" s="13"/>
      <c r="O5" s="13"/>
      <c r="P5" s="13"/>
      <c r="Q5" s="13"/>
    </row>
    <row r="6" s="1" customFormat="1" ht="72" spans="1:25">
      <c r="A6" s="15">
        <v>3</v>
      </c>
      <c r="B6" s="12" t="s">
        <v>23</v>
      </c>
      <c r="C6" s="12" t="s">
        <v>24</v>
      </c>
      <c r="D6" s="12">
        <v>1823</v>
      </c>
      <c r="E6" s="12">
        <v>1028</v>
      </c>
      <c r="F6" s="16" t="s">
        <v>25</v>
      </c>
      <c r="G6" s="12">
        <v>120000</v>
      </c>
      <c r="H6" s="12">
        <v>1598</v>
      </c>
      <c r="I6" s="12">
        <v>976</v>
      </c>
      <c r="J6" s="22">
        <v>100000</v>
      </c>
      <c r="K6" s="12">
        <f t="shared" ref="K6:K8" si="0">J6*0.35</f>
        <v>35000</v>
      </c>
      <c r="L6" s="12"/>
      <c r="M6" s="22">
        <f t="shared" ref="M6:M8" si="1">J6*0.65</f>
        <v>65000</v>
      </c>
      <c r="N6" s="22">
        <v>0</v>
      </c>
      <c r="O6" s="22">
        <f>G6-J6</f>
        <v>20000</v>
      </c>
      <c r="P6" s="15">
        <v>0</v>
      </c>
      <c r="Q6" s="15">
        <v>0</v>
      </c>
      <c r="R6" s="26"/>
      <c r="S6" s="1"/>
      <c r="T6" s="1"/>
      <c r="U6" s="1"/>
      <c r="V6" s="1"/>
      <c r="W6" s="1"/>
      <c r="X6" s="1"/>
      <c r="Y6" s="27"/>
    </row>
    <row r="7" s="2" customFormat="1" ht="72" spans="1:27">
      <c r="A7" s="15">
        <v>4</v>
      </c>
      <c r="B7" s="12" t="s">
        <v>23</v>
      </c>
      <c r="C7" s="12" t="s">
        <v>26</v>
      </c>
      <c r="D7" s="12">
        <v>5889</v>
      </c>
      <c r="E7" s="12">
        <v>3953</v>
      </c>
      <c r="F7" s="12" t="s">
        <v>27</v>
      </c>
      <c r="G7" s="12">
        <v>322500</v>
      </c>
      <c r="H7" s="12">
        <v>5799</v>
      </c>
      <c r="I7" s="12">
        <v>3520</v>
      </c>
      <c r="J7" s="22">
        <v>289000</v>
      </c>
      <c r="K7" s="12">
        <f t="shared" si="0"/>
        <v>101150</v>
      </c>
      <c r="L7" s="12"/>
      <c r="M7" s="22">
        <f t="shared" si="1"/>
        <v>187850</v>
      </c>
      <c r="N7" s="22">
        <v>0</v>
      </c>
      <c r="O7" s="22">
        <v>38500</v>
      </c>
      <c r="P7" s="15">
        <v>0</v>
      </c>
      <c r="Q7" s="15">
        <v>0</v>
      </c>
      <c r="R7" s="2"/>
      <c r="S7" s="2"/>
      <c r="T7" s="2"/>
      <c r="U7" s="2"/>
      <c r="V7" s="2"/>
      <c r="W7" s="2"/>
      <c r="X7" s="2"/>
      <c r="Y7" s="2"/>
      <c r="AA7" s="1"/>
    </row>
    <row r="8" s="1" customFormat="1" ht="60" spans="1:25">
      <c r="A8" s="15">
        <v>5</v>
      </c>
      <c r="B8" s="12" t="s">
        <v>28</v>
      </c>
      <c r="C8" s="12" t="s">
        <v>29</v>
      </c>
      <c r="D8" s="12">
        <v>5976</v>
      </c>
      <c r="E8" s="12">
        <v>3885</v>
      </c>
      <c r="F8" s="16" t="s">
        <v>30</v>
      </c>
      <c r="G8" s="17">
        <v>290000</v>
      </c>
      <c r="H8" s="17">
        <v>5854</v>
      </c>
      <c r="I8" s="17">
        <v>3450</v>
      </c>
      <c r="J8" s="23">
        <v>285000</v>
      </c>
      <c r="K8" s="24">
        <f>J8-M8</f>
        <v>116346.198945</v>
      </c>
      <c r="L8" s="12"/>
      <c r="M8" s="24">
        <f>J8*0.591767723</f>
        <v>168653.801055</v>
      </c>
      <c r="N8" s="22"/>
      <c r="O8" s="25">
        <v>5000</v>
      </c>
      <c r="P8" s="15"/>
      <c r="Q8" s="15"/>
      <c r="R8" s="1"/>
      <c r="S8" s="1"/>
      <c r="T8" s="1"/>
      <c r="U8" s="1"/>
      <c r="V8" s="1"/>
      <c r="W8" s="1"/>
      <c r="X8" s="1"/>
      <c r="Y8" s="27"/>
    </row>
  </sheetData>
  <mergeCells count="14">
    <mergeCell ref="A2:Q2"/>
    <mergeCell ref="N3:Q3"/>
    <mergeCell ref="B4:C4"/>
    <mergeCell ref="D4:E4"/>
    <mergeCell ref="J4:M4"/>
    <mergeCell ref="A4:A5"/>
    <mergeCell ref="F4:F5"/>
    <mergeCell ref="G4:G5"/>
    <mergeCell ref="H4:H5"/>
    <mergeCell ref="I4:I5"/>
    <mergeCell ref="N4:N5"/>
    <mergeCell ref="O4:O5"/>
    <mergeCell ref="P4:P5"/>
    <mergeCell ref="Q4:Q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不到六块腹肌不改名</cp:lastModifiedBy>
  <dcterms:created xsi:type="dcterms:W3CDTF">2023-05-12T11:15:00Z</dcterms:created>
  <dcterms:modified xsi:type="dcterms:W3CDTF">2024-03-21T01:12:28Z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A85FDE0120804B6FB9136A442F1495E7_12</vt:lpwstr>
  </property>
</Properties>
</file>