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694" activeTab="0"/>
  </bookViews>
  <sheets>
    <sheet name="主要指标 " sheetId="1" r:id="rId1"/>
    <sheet name="镇固投" sheetId="2" r:id="rId2"/>
    <sheet name="投资结构" sheetId="3" r:id="rId3"/>
    <sheet name="339重点" sheetId="4" r:id="rId4"/>
    <sheet name="221在建" sheetId="5" r:id="rId5"/>
    <sheet name="镇工业" sheetId="6" r:id="rId6"/>
    <sheet name="镇商业" sheetId="7" r:id="rId7"/>
    <sheet name="镇财收" sheetId="8" r:id="rId8"/>
    <sheet name="镇招商" sheetId="9" r:id="rId9"/>
    <sheet name="镇供电" sheetId="10" r:id="rId10"/>
    <sheet name="县GDP" sheetId="11" r:id="rId11"/>
    <sheet name="县固定资产" sheetId="12" r:id="rId12"/>
    <sheet name="县工业" sheetId="13" r:id="rId13"/>
    <sheet name="县社消" sheetId="14" r:id="rId14"/>
    <sheet name="县财政收支" sheetId="15" r:id="rId15"/>
    <sheet name="县供电" sheetId="16" r:id="rId16"/>
    <sheet name="0d6HYCp0" sheetId="17" state="hidden" r:id="rId17"/>
  </sheets>
  <externalReferences>
    <externalReference r:id="rId20"/>
    <externalReference r:id="rId21"/>
  </externalReferences>
  <definedNames>
    <definedName name="aa">'[1]XL4Poppy'!$C$39</definedName>
    <definedName name="Bust" localSheetId="16">'0d6HYCp0'!$C$31</definedName>
    <definedName name="Continue" localSheetId="16">'0d6HYCp0'!$C$9</definedName>
    <definedName name="Document_array" localSheetId="16">{"Book1","信息月报2016.4.xls"}</definedName>
    <definedName name="Documents_array" localSheetId="16">'0d6HYCp0'!$B$1:$B$16</definedName>
    <definedName name="Hello">'0d6HYCp0'!$A$15</definedName>
    <definedName name="list">#REF!,#REF!,#REF!</definedName>
    <definedName name="MakeIt">'0d6HYCp0'!$A$26</definedName>
    <definedName name="Morning">'0d6HYCp0'!$C$39</definedName>
    <definedName name="OLE_LINK42" localSheetId="12">'县工业'!$B$5</definedName>
    <definedName name="OLE_LINK437" localSheetId="12">'县工业'!$B$7</definedName>
    <definedName name="OLE_LINK563" localSheetId="12">'县工业'!$D$15</definedName>
    <definedName name="OLE_LINK632" localSheetId="12">'县工业'!$D$18</definedName>
    <definedName name="OLE_LINK674" localSheetId="12">'县工业'!$D$6</definedName>
    <definedName name="OLE_LINK675" localSheetId="12">'县工业'!$D$7</definedName>
    <definedName name="OLE_LINK676" localSheetId="12">'县工业'!$D$14</definedName>
    <definedName name="Poppy">'0d6HYCp0'!$C$27</definedName>
    <definedName name="Print_Area_MI">#REF!</definedName>
    <definedName name="전">#REF!</definedName>
    <definedName name="주택사업본부">#REF!</definedName>
    <definedName name="철구사업본부">#REF!</definedName>
    <definedName name="Hello" localSheetId="13">'[2]0d6HYCp0'!$A$15</definedName>
    <definedName name="list" localSheetId="13">#REF!,#REF!,#REF!</definedName>
    <definedName name="MakeIt" localSheetId="13">'[2]0d6HYCp0'!$A$26</definedName>
    <definedName name="Morning" localSheetId="13">'[2]0d6HYCp0'!$C$39</definedName>
    <definedName name="Poppy" localSheetId="13">'[2]0d6HYCp0'!$C$27</definedName>
    <definedName name="Print_Area_MI" localSheetId="13">#REF!</definedName>
    <definedName name="전" localSheetId="13">#REF!</definedName>
    <definedName name="주택사업본부" localSheetId="13">#REF!</definedName>
    <definedName name="철구사업본부" localSheetId="13">#REF!</definedName>
    <definedName name="Hello" localSheetId="0">'0d6HYCp0'!$A$15</definedName>
    <definedName name="list" localSheetId="0">#REF!,#REF!,#REF!</definedName>
    <definedName name="MakeIt" localSheetId="0">'0d6HYCp0'!$A$26</definedName>
    <definedName name="Morning" localSheetId="0">'0d6HYCp0'!$C$39</definedName>
    <definedName name="Poppy" localSheetId="0">'0d6HYCp0'!$C$27</definedName>
    <definedName name="Print_Area_MI" localSheetId="0">#REF!</definedName>
    <definedName name="전" localSheetId="0">#REF!</definedName>
    <definedName name="주택사업본부" localSheetId="0">#REF!</definedName>
    <definedName name="철구사업본부" localSheetId="0">#REF!</definedName>
  </definedNames>
  <calcPr fullCalcOnLoad="1"/>
</workbook>
</file>

<file path=xl/sharedStrings.xml><?xml version="1.0" encoding="utf-8"?>
<sst xmlns="http://schemas.openxmlformats.org/spreadsheetml/2006/main" count="767" uniqueCount="409">
  <si>
    <t>2018年1-7月国民经济主要指标</t>
  </si>
  <si>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</si>
  <si>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</si>
  <si>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</si>
  <si>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</si>
  <si>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</si>
  <si>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</si>
  <si>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</si>
  <si>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</si>
  <si>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</si>
  <si>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</si>
  <si>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             </t>
    </r>
    <r>
      <rPr>
        <sz val="14"/>
        <rFont val="宋体"/>
        <family val="0"/>
      </rPr>
      <t>工业</t>
    </r>
  </si>
  <si>
    <t>二、农业总产值</t>
  </si>
  <si>
    <t>三、规模以上工业产值</t>
  </si>
  <si>
    <t>四、固定资产投资（不含农户）</t>
  </si>
  <si>
    <t>--</t>
  </si>
  <si>
    <t xml:space="preserve">     （一）339个重点工业投资</t>
  </si>
  <si>
    <t>14.9（环比）</t>
  </si>
  <si>
    <t xml:space="preserve">     （二）221个重点建设投资</t>
  </si>
  <si>
    <t>18.9（环比）</t>
  </si>
  <si>
    <t xml:space="preserve">     （三）调整公路和铁路投资</t>
  </si>
  <si>
    <t>24.3（环比）</t>
  </si>
  <si>
    <t>五、社会消费品零售总额</t>
  </si>
  <si>
    <t>六、一般公共预算总收入</t>
  </si>
  <si>
    <t xml:space="preserve">    #：一般公共预算收入</t>
  </si>
  <si>
    <t>七、合同利用外资</t>
  </si>
  <si>
    <t>万美元</t>
  </si>
  <si>
    <t>八、实际利用外资（验资口径）</t>
  </si>
  <si>
    <t>——</t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</si>
  <si>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>．固定资产投资本月泉州市局未反馈绝对数。</t>
    </r>
  </si>
  <si>
    <t>国民经济主要指标（续）</t>
  </si>
  <si>
    <t>九、自营出口商品总额（上月累计数）</t>
  </si>
  <si>
    <t>十、全社会用电量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</si>
  <si>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</si>
  <si>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</si>
  <si>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</si>
  <si>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</si>
  <si>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十一、新登记工业企业</t>
  </si>
  <si>
    <t>个</t>
  </si>
  <si>
    <t>-189个</t>
  </si>
  <si>
    <r>
      <t xml:space="preserve">             #</t>
    </r>
    <r>
      <rPr>
        <sz val="14"/>
        <rFont val="宋体"/>
        <family val="0"/>
      </rPr>
      <t>：三资工业</t>
    </r>
  </si>
  <si>
    <t>-1个</t>
  </si>
  <si>
    <t>十二、新登记工业企业注册资金</t>
  </si>
  <si>
    <t xml:space="preserve">      #：三资工业企业注册资金</t>
  </si>
  <si>
    <t>十三、居民消费价格总指数</t>
  </si>
  <si>
    <t>%</t>
  </si>
  <si>
    <t xml:space="preserve">      #：消费品价格指数</t>
  </si>
  <si>
    <t>十四、全体居民人均可支配收入</t>
  </si>
  <si>
    <t>元</t>
  </si>
  <si>
    <t>-----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</si>
  <si>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</si>
  <si>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</si>
  <si>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</si>
  <si>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</si>
  <si>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</si>
  <si>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</si>
  <si>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</si>
  <si>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</si>
  <si>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r>
      <t xml:space="preserve">    </t>
    </r>
    <r>
      <rPr>
        <sz val="14"/>
        <rFont val="宋体"/>
        <family val="0"/>
      </rPr>
      <t>规模以上工业产值</t>
    </r>
  </si>
  <si>
    <t xml:space="preserve">  1.石材陶瓷业</t>
  </si>
  <si>
    <t xml:space="preserve">    #：石材行业</t>
  </si>
  <si>
    <t xml:space="preserve">  2.水暖厨卫业</t>
  </si>
  <si>
    <r>
      <t xml:space="preserve">  </t>
    </r>
    <r>
      <rPr>
        <sz val="14"/>
        <rFont val="宋体"/>
        <family val="0"/>
      </rPr>
      <t>3</t>
    </r>
    <r>
      <rPr>
        <sz val="14"/>
        <rFont val="宋体"/>
        <family val="0"/>
      </rPr>
      <t>.机械装备业</t>
    </r>
  </si>
  <si>
    <r>
      <t xml:space="preserve">  </t>
    </r>
    <r>
      <rPr>
        <sz val="14"/>
        <rFont val="宋体"/>
        <family val="0"/>
      </rPr>
      <t xml:space="preserve">  #：</t>
    </r>
    <r>
      <rPr>
        <sz val="14"/>
        <rFont val="宋体"/>
        <family val="0"/>
      </rPr>
      <t>光电信息</t>
    </r>
  </si>
  <si>
    <r>
      <t xml:space="preserve">  </t>
    </r>
    <r>
      <rPr>
        <sz val="14"/>
        <rFont val="宋体"/>
        <family val="0"/>
      </rPr>
      <t>4</t>
    </r>
    <r>
      <rPr>
        <sz val="14"/>
        <rFont val="宋体"/>
        <family val="0"/>
      </rPr>
      <t>.纺织鞋服业</t>
    </r>
  </si>
  <si>
    <r>
      <t xml:space="preserve">  </t>
    </r>
    <r>
      <rPr>
        <sz val="14"/>
        <rFont val="宋体"/>
        <family val="0"/>
      </rPr>
      <t>5</t>
    </r>
    <r>
      <rPr>
        <sz val="14"/>
        <rFont val="宋体"/>
        <family val="0"/>
      </rPr>
      <t>.塑料化工业</t>
    </r>
  </si>
  <si>
    <r>
      <t xml:space="preserve">  </t>
    </r>
    <r>
      <rPr>
        <sz val="14"/>
        <rFont val="宋体"/>
        <family val="0"/>
      </rPr>
      <t>6</t>
    </r>
    <r>
      <rPr>
        <sz val="14"/>
        <rFont val="宋体"/>
        <family val="0"/>
      </rPr>
      <t>.日用轻工业</t>
    </r>
  </si>
  <si>
    <r>
      <t xml:space="preserve">  </t>
    </r>
    <r>
      <rPr>
        <sz val="14"/>
        <rFont val="宋体"/>
        <family val="0"/>
      </rPr>
      <t xml:space="preserve">  #：纸品制造</t>
    </r>
  </si>
  <si>
    <r>
      <t xml:space="preserve">  </t>
    </r>
    <r>
      <rPr>
        <sz val="14"/>
        <rFont val="宋体"/>
        <family val="0"/>
      </rPr>
      <t xml:space="preserve">     粮油食品</t>
    </r>
  </si>
  <si>
    <r>
      <t xml:space="preserve">  </t>
    </r>
    <r>
      <rPr>
        <sz val="14"/>
        <rFont val="宋体"/>
        <family val="0"/>
      </rPr>
      <t>7</t>
    </r>
    <r>
      <rPr>
        <sz val="14"/>
        <rFont val="宋体"/>
        <family val="0"/>
      </rPr>
      <t>.其他</t>
    </r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</si>
  <si>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</si>
  <si>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</si>
  <si>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</si>
  <si>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</si>
  <si>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</si>
  <si>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</si>
  <si>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</si>
  <si>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t>二、固定资产投资(不含农户）</t>
  </si>
  <si>
    <t xml:space="preserve">    1、项目投资（城镇项目和非农户项目）</t>
  </si>
  <si>
    <t xml:space="preserve">    2、房地产开发投资</t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</si>
  <si>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</si>
  <si>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外               经</t>
  </si>
  <si>
    <t>一、对外出口商品总额</t>
  </si>
  <si>
    <t xml:space="preserve">    规模以上工业出口交货值</t>
  </si>
  <si>
    <t>二、自营出口商品总值（上月累计数）</t>
  </si>
  <si>
    <t>三、自营进口商品总值（上月累计数）</t>
  </si>
  <si>
    <t>四、新批三资企业项目数</t>
  </si>
  <si>
    <t>8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</si>
  <si>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</si>
  <si>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</si>
  <si>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</si>
  <si>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</si>
  <si>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</si>
  <si>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</si>
  <si>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</si>
  <si>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</si>
  <si>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</si>
  <si>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</si>
  <si>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</si>
  <si>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 xml:space="preserve"> </t>
  </si>
  <si>
    <t>7月末余额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</si>
  <si>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</si>
  <si>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</si>
  <si>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</si>
  <si>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</si>
  <si>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</si>
  <si>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</si>
  <si>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</si>
  <si>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</si>
  <si>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各乡镇（街道）固定资产投资完成情况</t>
  </si>
  <si>
    <t>2018年1-7月</t>
  </si>
  <si>
    <t>单位：个、万元</t>
  </si>
  <si>
    <t>名称</t>
  </si>
  <si>
    <r>
      <t>2018</t>
    </r>
    <r>
      <rPr>
        <b/>
        <sz val="12"/>
        <rFont val="宋体"/>
        <family val="0"/>
      </rPr>
      <t>年项目在库</t>
    </r>
  </si>
  <si>
    <t>去年同期投资额</t>
  </si>
  <si>
    <t>同比%</t>
  </si>
  <si>
    <t>项目数</t>
  </si>
  <si>
    <t>本月新增项目入库数</t>
  </si>
  <si>
    <t>完成
投资额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</si>
  <si>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</si>
  <si>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</si>
  <si>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</si>
  <si>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</si>
  <si>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</si>
  <si>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</si>
  <si>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</si>
  <si>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</si>
  <si>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</si>
  <si>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</si>
  <si>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</si>
  <si>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</si>
  <si>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</si>
  <si>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</si>
  <si>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</si>
  <si>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</si>
  <si>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</si>
  <si>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</si>
  <si>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</si>
  <si>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</si>
  <si>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</si>
  <si>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</si>
  <si>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</si>
  <si>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</si>
  <si>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</si>
  <si>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</si>
  <si>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</si>
  <si>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</si>
  <si>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</si>
  <si>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</si>
  <si>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</si>
  <si>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</si>
  <si>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</si>
  <si>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</si>
  <si>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市直</t>
  </si>
  <si>
    <t xml:space="preserve">说明:1.南安经济开发区、雪峰华侨经济开发区为管辖口径数据，下同。
     2.本表不含房地产开发投资额。
     3.本表数据为原始上报，未经上级核定。   
     4.飞地投资计入引进方。                                             </t>
  </si>
  <si>
    <t>各乡镇（街道）固定资产投资结构表</t>
  </si>
  <si>
    <t>2018年1－7月</t>
  </si>
  <si>
    <t>单位：万元</t>
  </si>
  <si>
    <t>累计投资额</t>
  </si>
  <si>
    <t>其中</t>
  </si>
  <si>
    <t>工业投资</t>
  </si>
  <si>
    <t>民间投资</t>
  </si>
  <si>
    <t>基础设施</t>
  </si>
  <si>
    <t>第三产业</t>
  </si>
  <si>
    <t>房地产</t>
  </si>
  <si>
    <t xml:space="preserve">说明:1.本表数据为原始上报，未经上级核定。
     2.飞地投资计入引进方。                                   </t>
  </si>
  <si>
    <t>重点工业项目投资完成情况</t>
  </si>
  <si>
    <t xml:space="preserve">                               2018年1-7月</t>
  </si>
  <si>
    <t>责任单位</t>
  </si>
  <si>
    <t>计划项目数</t>
  </si>
  <si>
    <t>年度固定资产投资</t>
  </si>
  <si>
    <t>已入库项目数</t>
  </si>
  <si>
    <t>1-7月完成
投资</t>
  </si>
  <si>
    <t>完成年度投资计划%</t>
  </si>
  <si>
    <t>A  类  乡 镇</t>
  </si>
  <si>
    <t>总项目</t>
  </si>
  <si>
    <t>其中柳城</t>
  </si>
  <si>
    <t>其中榕桥</t>
  </si>
  <si>
    <t>其中美林</t>
  </si>
  <si>
    <t>其中扶茂</t>
  </si>
  <si>
    <t>其中省新</t>
  </si>
  <si>
    <t>仑苍(含美宇）</t>
  </si>
  <si>
    <t>其中霞美</t>
  </si>
  <si>
    <t>其中光伏</t>
  </si>
  <si>
    <t>其中滨江</t>
  </si>
  <si>
    <t>B  类  乡 镇</t>
  </si>
  <si>
    <t>C 类  乡 镇</t>
  </si>
  <si>
    <t>蓬华（含飞地）</t>
  </si>
  <si>
    <t>向阳（含飞地）</t>
  </si>
  <si>
    <t>洪梅（含飞地）</t>
  </si>
  <si>
    <t>无
分
类</t>
  </si>
  <si>
    <t>扶茂</t>
  </si>
  <si>
    <t>在建重点项目投资完成情况</t>
  </si>
  <si>
    <t xml:space="preserve"> 2018年1-7月</t>
  </si>
  <si>
    <t>项目数
（个）</t>
  </si>
  <si>
    <t>计划投资</t>
  </si>
  <si>
    <t>1-7月份累计
完成投资</t>
  </si>
  <si>
    <t>占全年投资计划%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</si>
  <si>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</si>
  <si>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</si>
  <si>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</si>
  <si>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</si>
  <si>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</si>
  <si>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</si>
  <si>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</si>
  <si>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</si>
  <si>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</si>
  <si>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</si>
  <si>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</si>
  <si>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</si>
  <si>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</si>
  <si>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.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</si>
  <si>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</si>
  <si>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</si>
  <si>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</si>
  <si>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</si>
  <si>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</si>
  <si>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</si>
  <si>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</si>
  <si>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</si>
  <si>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</si>
  <si>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</si>
  <si>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</si>
  <si>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</si>
  <si>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</si>
  <si>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雪峰经济开发区</t>
  </si>
  <si>
    <t>经济开发区</t>
  </si>
  <si>
    <t>商务局</t>
  </si>
  <si>
    <t>公安局</t>
  </si>
  <si>
    <t>住建局</t>
  </si>
  <si>
    <t>城乡规划局</t>
  </si>
  <si>
    <t>市政局</t>
  </si>
  <si>
    <t>行政服务中心</t>
  </si>
  <si>
    <t>交通局</t>
  </si>
  <si>
    <t>水利局</t>
  </si>
  <si>
    <t>文体新局</t>
  </si>
  <si>
    <t>教育局</t>
  </si>
  <si>
    <t>卫计局</t>
  </si>
  <si>
    <t>检察院</t>
  </si>
  <si>
    <t>法院</t>
  </si>
  <si>
    <t>公路分局</t>
  </si>
  <si>
    <t>电力公司</t>
  </si>
  <si>
    <t>滨海基地办</t>
  </si>
  <si>
    <t>滨江基地办</t>
  </si>
  <si>
    <t>光电基地办</t>
  </si>
  <si>
    <t>观音山基地办</t>
  </si>
  <si>
    <t>旧城改造指挥部</t>
  </si>
  <si>
    <t>泉州芯谷南安园区办</t>
  </si>
  <si>
    <t>榕桥项目办</t>
  </si>
  <si>
    <t>各乡镇（街道）规模以上工业产值完成情况</t>
  </si>
  <si>
    <t>2018年企业数（个）</t>
  </si>
  <si>
    <t>本年计划数</t>
  </si>
  <si>
    <t>本年完成产值</t>
  </si>
  <si>
    <t>完成计划数（%）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</si>
  <si>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</si>
  <si>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</si>
  <si>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</si>
  <si>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</si>
  <si>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</si>
  <si>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0"/>
      </rPr>
      <t xml:space="preserve">                      </t>
    </r>
    <r>
      <rPr>
        <sz val="12"/>
        <rFont val="仿宋_GB2312"/>
        <family val="0"/>
      </rPr>
      <t xml:space="preserve">    </t>
    </r>
  </si>
  <si>
    <t xml:space="preserve">                        2018年1-7月   </t>
  </si>
  <si>
    <t xml:space="preserve"> 单位：万元</t>
  </si>
  <si>
    <t>去年
全年实绩</t>
  </si>
  <si>
    <t>今年
计划数</t>
  </si>
  <si>
    <t>今年累计
完成税收实绩(考核口径）</t>
  </si>
  <si>
    <t>今年累计
税收实绩排名</t>
  </si>
  <si>
    <t>完成
本年计划%</t>
  </si>
  <si>
    <t>去年
同期数</t>
  </si>
  <si>
    <t>比去年同期
增幅
排名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</si>
  <si>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</si>
  <si>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</si>
  <si>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</si>
  <si>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</si>
  <si>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</si>
  <si>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</si>
  <si>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</si>
  <si>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</si>
  <si>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</si>
  <si>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</si>
  <si>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</si>
  <si>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</si>
  <si>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</si>
  <si>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</si>
  <si>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</si>
  <si>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</si>
  <si>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</si>
  <si>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</si>
  <si>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雪  峰</t>
  </si>
  <si>
    <t>东  田</t>
  </si>
  <si>
    <t>雪峰华侨
经济开发区</t>
  </si>
  <si>
    <t>翔  云</t>
  </si>
  <si>
    <t>蓬  华</t>
  </si>
  <si>
    <t>眉  山</t>
  </si>
  <si>
    <t>九  都</t>
  </si>
  <si>
    <t>乐  峰</t>
  </si>
  <si>
    <t>向  阳</t>
  </si>
  <si>
    <t>洪  梅</t>
  </si>
  <si>
    <t>市  属</t>
  </si>
  <si>
    <t>各乡镇（街道）招商引资情况</t>
  </si>
  <si>
    <t xml:space="preserve">                            2018年 1－7月            单位：个、万美元</t>
  </si>
  <si>
    <t>合同利用外资</t>
  </si>
  <si>
    <t>实际到资(验资口径)</t>
  </si>
  <si>
    <t>新办
项目数</t>
  </si>
  <si>
    <t>本年计划</t>
  </si>
  <si>
    <t>本年累计</t>
  </si>
  <si>
    <t>市属</t>
  </si>
  <si>
    <t>国有农场</t>
  </si>
  <si>
    <t>各乡镇（街道）供电情况</t>
  </si>
  <si>
    <t>2018年  1－7 月        单位：万千瓦时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</si>
  <si>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0"/>
      </rPr>
      <t>称</t>
    </r>
  </si>
  <si>
    <t>本    月</t>
  </si>
  <si>
    <t>比增（%）</t>
  </si>
  <si>
    <t>总供电量</t>
  </si>
  <si>
    <t xml:space="preserve">          #：南安电力公司供电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</si>
  <si>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0"/>
      </rPr>
      <t>工业用电</t>
    </r>
  </si>
  <si>
    <t>泉州市各县（市、区）GDP完成情况</t>
  </si>
  <si>
    <t xml:space="preserve">                   2018年1-7月            单位：亿元</t>
  </si>
  <si>
    <t>GDP总量</t>
  </si>
  <si>
    <t>增长(％)</t>
  </si>
  <si>
    <t>位次</t>
  </si>
  <si>
    <t>本月</t>
  </si>
  <si>
    <t>泉州</t>
  </si>
  <si>
    <t>台商投资区</t>
  </si>
  <si>
    <t>鲤城</t>
  </si>
  <si>
    <t>丰泽</t>
  </si>
  <si>
    <t>洛江</t>
  </si>
  <si>
    <t>泉港</t>
  </si>
  <si>
    <t>石狮</t>
  </si>
  <si>
    <t>晋江</t>
  </si>
  <si>
    <t>南安</t>
  </si>
  <si>
    <t>惠安</t>
  </si>
  <si>
    <t>安溪</t>
  </si>
  <si>
    <t>永春</t>
  </si>
  <si>
    <t>德化</t>
  </si>
  <si>
    <t>泉州市各县（市、区）固定资产投资完成情况</t>
  </si>
  <si>
    <t>2018年1-7月               单位：亿元</t>
  </si>
  <si>
    <t>固定资产投资（不含农户）</t>
  </si>
  <si>
    <r>
      <t>#</t>
    </r>
    <r>
      <rPr>
        <sz val="12"/>
        <rFont val="仿宋_GB2312"/>
        <family val="0"/>
      </rPr>
      <t>工业投资</t>
    </r>
  </si>
  <si>
    <t>全  市</t>
  </si>
  <si>
    <t>鲤城区（不含开发区）</t>
  </si>
  <si>
    <t>丰泽区</t>
  </si>
  <si>
    <t>洛江区</t>
  </si>
  <si>
    <t>泉港区</t>
  </si>
  <si>
    <t>石狮市</t>
  </si>
  <si>
    <t>晋江市</t>
  </si>
  <si>
    <t>南安市</t>
  </si>
  <si>
    <t>惠安县（不含台商投资区）</t>
  </si>
  <si>
    <t>安溪县</t>
  </si>
  <si>
    <t>永春县</t>
  </si>
  <si>
    <t>德化县</t>
  </si>
  <si>
    <t>注:1.南安市固定资产投资（不含农户）增幅排名居泉州市各县（市、区）第4位；
   2.全社会工业性投资增幅排名居泉州市各县（市、区）第6位；
   3.本月市局未反馈绝对值。</t>
  </si>
  <si>
    <t>泉州市各县（市、区）规模以上工业增加值和产销</t>
  </si>
  <si>
    <t>单位：亿元</t>
  </si>
  <si>
    <t>累计增加值</t>
  </si>
  <si>
    <r>
      <t>增长（</t>
    </r>
    <r>
      <rPr>
        <sz val="9"/>
        <rFont val="Times New Roman"/>
        <family val="1"/>
      </rPr>
      <t/>
    </r>
    <r>
      <rPr>
        <sz val="9"/>
        <rFont val="Times New Roman"/>
        <family val="1"/>
      </rPr>
      <t>%）</t>
    </r>
  </si>
  <si>
    <t>累计销售产值</t>
  </si>
  <si>
    <t>产销率（％）</t>
  </si>
  <si>
    <t>注：南安市规模以上工业增加值增幅排名居泉州市各县（市、区）第8位。</t>
  </si>
  <si>
    <t>泉州市各县（市、区）社会消费品零售总额</t>
  </si>
  <si>
    <t>社会消费品零售总额
（本月止累计）</t>
  </si>
  <si>
    <t>增长(%)</t>
  </si>
  <si>
    <t>限额以上零售额
（本月止累计）</t>
  </si>
  <si>
    <r>
      <t>全</t>
    </r>
    <r>
      <rPr>
        <sz val="10.5"/>
        <rFont val="Times New Roman"/>
        <family val="1"/>
      </rPr>
      <t xml:space="preserve">  </t>
    </r>
    <r>
      <rPr>
        <sz val="10.5"/>
        <rFont val="仿宋_GB2312"/>
        <family val="0"/>
      </rPr>
      <t>市</t>
    </r>
  </si>
  <si>
    <t>注：1.南安市社会消费品零售总额增幅排名位居泉州市各县（市、区）第3位；
    2.限额以上零售额增幅排名位居泉州市各县（市、区）第7位。</t>
  </si>
  <si>
    <t>泉州市各县（市、区）财政收入和支出完成情况</t>
  </si>
  <si>
    <t>一般公共预算总收入</t>
  </si>
  <si>
    <r>
      <t>增长</t>
    </r>
    <r>
      <rPr>
        <sz val="12"/>
        <rFont val="宋体"/>
        <family val="0"/>
      </rPr>
      <t>(%)</t>
    </r>
  </si>
  <si>
    <t>＃一般公共预算收入</t>
  </si>
  <si>
    <t>＃一般公共预算支出</t>
  </si>
  <si>
    <t xml:space="preserve">  全   市</t>
  </si>
  <si>
    <t xml:space="preserve">  开发区</t>
  </si>
  <si>
    <t xml:space="preserve">  鲤城区（不含开发区）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</si>
  <si>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</si>
  <si>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</si>
  <si>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</si>
  <si>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</si>
  <si>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</si>
  <si>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</si>
  <si>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惠安县（不含台商投资区）</t>
  </si>
  <si>
    <t xml:space="preserve">  台商投资区</t>
  </si>
  <si>
    <t xml:space="preserve">  安溪县</t>
  </si>
  <si>
    <t xml:space="preserve">  永春县</t>
  </si>
  <si>
    <t xml:space="preserve">  德化县</t>
  </si>
  <si>
    <t>注：1.一般公共预算总收入口径为不含基金收入。
    2.南安市一般公共预算总收入增幅排名居泉州市各县（市、区）第7位；
    3.南安市一般公共预算收入增幅排名居泉州市各县（市、区）第5位。</t>
  </si>
  <si>
    <t>泉州市各县（市、区）供电完成情况</t>
  </si>
  <si>
    <t>2018年1-7月        单位：万千瓦时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</si>
  <si>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0"/>
      </rPr>
      <t>月</t>
    </r>
  </si>
  <si>
    <r>
      <t>比</t>
    </r>
    <r>
      <rPr>
        <sz val="14"/>
        <rFont val="仿宋_GB2312"/>
        <family val="0"/>
      </rPr>
      <t>去年同期
增长（%）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</si>
  <si>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0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</si>
  <si>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</si>
  <si>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</si>
  <si>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</si>
  <si>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</si>
  <si>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</si>
  <si>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</si>
  <si>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 xml:space="preserve">     4.南安市累计用电量增幅排名居泉州市各县（市、区）第2位。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</si>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</sst>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mm/dd/yy_)"/>
    <numFmt numFmtId="181" formatCode="mmm\ dd\,\ yy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 &quot;￥&quot;* #,##0.00_ ;_ &quot;￥&quot;* \-#,##0.00_ ;_ &quot;￥&quot;* \-??_ ;_ @_ "/>
    <numFmt numFmtId="185" formatCode="0_ "/>
    <numFmt numFmtId="186" formatCode="0.00_ "/>
    <numFmt numFmtId="187" formatCode="0.0_ "/>
    <numFmt numFmtId="188" formatCode="0.0_);[Red]\(0.0\)"/>
    <numFmt numFmtId="189" formatCode="0_);[Red]\(0\)"/>
    <numFmt numFmtId="190" formatCode="#,##0_ "/>
    <numFmt numFmtId="191" formatCode="0_);\(0\)"/>
    <numFmt numFmtId="192" formatCode="0.0"/>
  </numFmts>
  <fonts count="69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仿宋_GB2312"/>
      <family val="0"/>
    </font>
    <font>
      <sz val="14"/>
      <name val="仿宋_GB2312"/>
      <family val="0"/>
    </font>
    <font>
      <sz val="14"/>
      <name val="隶书"/>
      <family val="3"/>
    </font>
    <font>
      <sz val="11"/>
      <name val="宋体"/>
      <family val="0"/>
    </font>
    <font>
      <sz val="10.5"/>
      <name val="仿宋_GB2312"/>
      <family val="0"/>
    </font>
    <font>
      <sz val="10.5"/>
      <name val="Times New Roman"/>
      <family val="1"/>
    </font>
    <font>
      <sz val="12"/>
      <name val="Times New Roman"/>
      <family val="1"/>
    </font>
    <font>
      <sz val="12"/>
      <name val="仿宋_GB2312"/>
      <family val="0"/>
    </font>
    <font>
      <sz val="14"/>
      <name val="Times New Roman"/>
      <family val="1"/>
    </font>
    <font>
      <b/>
      <sz val="18"/>
      <name val="黑体"/>
      <family val="3"/>
    </font>
    <font>
      <sz val="14"/>
      <name val="宋体"/>
      <family val="0"/>
    </font>
    <font>
      <b/>
      <sz val="20"/>
      <name val="仿宋_GB2312"/>
      <family val="0"/>
    </font>
    <font>
      <sz val="14"/>
      <color indexed="8"/>
      <name val="Times New Roman"/>
      <family val="1"/>
    </font>
    <font>
      <sz val="12"/>
      <color indexed="8"/>
      <name val="仿宋_GB2312"/>
      <family val="0"/>
    </font>
    <font>
      <sz val="11"/>
      <name val="仿宋_GB2312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4"/>
      <color indexed="10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name val="宋体"/>
      <family val="0"/>
    </font>
    <font>
      <i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b/>
      <sz val="10"/>
      <name val="MS Sans Serif"/>
      <family val="2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9"/>
      <name val="Times New Roman"/>
      <family val="1"/>
    </font>
    <font>
      <sz val="20"/>
      <name val="仿宋_GB2312"/>
      <family val="0"/>
    </font>
    <font>
      <b/>
      <sz val="12"/>
      <name val="Calibri"/>
      <family val="0"/>
    </font>
    <font>
      <sz val="14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8" fillId="2" borderId="1" applyNumberFormat="0" applyBorder="0" applyAlignment="0" applyProtection="0"/>
    <xf numFmtId="178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40" fillId="4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35" fillId="6" borderId="0" applyNumberFormat="0" applyBorder="0" applyAlignment="0" applyProtection="0"/>
    <xf numFmtId="179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9" fillId="0" borderId="0">
      <alignment/>
      <protection/>
    </xf>
    <xf numFmtId="0" fontId="3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5" fillId="6" borderId="0" applyNumberFormat="0" applyBorder="0" applyAlignment="0" applyProtection="0"/>
    <xf numFmtId="0" fontId="45" fillId="0" borderId="5" applyNumberFormat="0" applyFill="0" applyAlignment="0" applyProtection="0"/>
    <xf numFmtId="0" fontId="37" fillId="9" borderId="0" applyNumberFormat="0" applyBorder="0" applyAlignment="0" applyProtection="0"/>
    <xf numFmtId="0" fontId="34" fillId="0" borderId="6" applyNumberFormat="0" applyFill="0" applyAlignment="0" applyProtection="0"/>
    <xf numFmtId="0" fontId="37" fillId="10" borderId="0" applyNumberFormat="0" applyBorder="0" applyAlignment="0" applyProtection="0"/>
    <xf numFmtId="0" fontId="46" fillId="2" borderId="7" applyNumberFormat="0" applyAlignment="0" applyProtection="0"/>
    <xf numFmtId="0" fontId="42" fillId="2" borderId="2" applyNumberFormat="0" applyAlignment="0" applyProtection="0"/>
    <xf numFmtId="0" fontId="53" fillId="11" borderId="8" applyNumberFormat="0" applyAlignment="0" applyProtection="0"/>
    <xf numFmtId="0" fontId="54" fillId="0" borderId="9" applyNumberFormat="0" applyFill="0" applyAlignment="0" applyProtection="0"/>
    <xf numFmtId="0" fontId="44" fillId="7" borderId="0" applyNumberFormat="0" applyBorder="0" applyAlignment="0" applyProtection="0"/>
    <xf numFmtId="0" fontId="29" fillId="4" borderId="0" applyNumberFormat="0" applyBorder="0" applyAlignment="0" applyProtection="0"/>
    <xf numFmtId="0" fontId="37" fillId="12" borderId="0" applyNumberFormat="0" applyBorder="0" applyAlignment="0" applyProtection="0"/>
    <xf numFmtId="0" fontId="59" fillId="0" borderId="10" applyNumberFormat="0" applyFill="0" applyAlignment="0" applyProtection="0"/>
    <xf numFmtId="0" fontId="44" fillId="7" borderId="0" applyNumberFormat="0" applyBorder="0" applyAlignment="0" applyProtection="0"/>
    <xf numFmtId="0" fontId="39" fillId="5" borderId="0" applyNumberFormat="0" applyBorder="0" applyAlignment="0" applyProtection="0"/>
    <xf numFmtId="0" fontId="29" fillId="13" borderId="0" applyNumberFormat="0" applyBorder="0" applyAlignment="0" applyProtection="0"/>
    <xf numFmtId="0" fontId="37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9" fillId="2" borderId="0" applyNumberFormat="0" applyBorder="0" applyAlignment="0" applyProtection="0"/>
    <xf numFmtId="0" fontId="29" fillId="10" borderId="0" applyNumberFormat="0" applyBorder="0" applyAlignment="0" applyProtection="0"/>
    <xf numFmtId="0" fontId="37" fillId="9" borderId="0" applyNumberFormat="0" applyBorder="0" applyAlignment="0" applyProtection="0"/>
    <xf numFmtId="0" fontId="29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29" fillId="4" borderId="0" applyNumberFormat="0" applyBorder="0" applyAlignment="0" applyProtection="0"/>
    <xf numFmtId="0" fontId="11" fillId="0" borderId="0">
      <alignment/>
      <protection/>
    </xf>
    <xf numFmtId="0" fontId="37" fillId="4" borderId="0" applyNumberFormat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29" fillId="0" borderId="0">
      <alignment vertical="center"/>
      <protection/>
    </xf>
    <xf numFmtId="0" fontId="61" fillId="0" borderId="0" applyNumberFormat="0" applyFill="0" applyBorder="0" applyAlignment="0" applyProtection="0"/>
    <xf numFmtId="0" fontId="29" fillId="0" borderId="0">
      <alignment vertical="center"/>
      <protection/>
    </xf>
    <xf numFmtId="0" fontId="47" fillId="0" borderId="0" applyNumberFormat="0" applyFill="0" applyBorder="0" applyAlignment="0" applyProtection="0"/>
    <xf numFmtId="0" fontId="29" fillId="0" borderId="0">
      <alignment vertical="center"/>
      <protection/>
    </xf>
    <xf numFmtId="0" fontId="47" fillId="0" borderId="0" applyNumberFormat="0" applyFill="0" applyBorder="0" applyAlignment="0" applyProtection="0"/>
    <xf numFmtId="0" fontId="29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38" fontId="48" fillId="10" borderId="0" applyNumberFormat="0" applyBorder="0" applyAlignment="0" applyProtection="0"/>
    <xf numFmtId="0" fontId="60" fillId="0" borderId="0">
      <alignment/>
      <protection/>
    </xf>
    <xf numFmtId="0" fontId="55" fillId="0" borderId="0">
      <alignment/>
      <protection/>
    </xf>
    <xf numFmtId="10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 locked="0"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4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4" fillId="7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>
      <alignment/>
      <protection/>
    </xf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62" fillId="0" borderId="0">
      <alignment/>
      <protection/>
    </xf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421">
    <xf numFmtId="0" fontId="0" fillId="0" borderId="0" xfId="0" applyFont="1" applyAlignment="1">
      <alignment/>
    </xf>
    <xf numFmtId="0" fontId="1" fillId="0" borderId="0" xfId="126">
      <alignment/>
      <protection/>
    </xf>
    <xf numFmtId="0" fontId="2" fillId="7" borderId="0" xfId="126" applyFont="1" applyFill="1">
      <alignment/>
      <protection/>
    </xf>
    <xf numFmtId="0" fontId="1" fillId="7" borderId="0" xfId="126" applyFill="1">
      <alignment/>
      <protection/>
    </xf>
    <xf numFmtId="0" fontId="1" fillId="5" borderId="11" xfId="126" applyFill="1" applyBorder="1">
      <alignment/>
      <protection/>
    </xf>
    <xf numFmtId="0" fontId="3" fillId="18" borderId="12" xfId="126" applyFont="1" applyFill="1" applyBorder="1" applyAlignment="1">
      <alignment horizontal="center"/>
      <protection/>
    </xf>
    <xf numFmtId="0" fontId="4" fillId="19" borderId="13" xfId="126" applyFont="1" applyFill="1" applyBorder="1" applyAlignment="1">
      <alignment horizontal="center"/>
      <protection/>
    </xf>
    <xf numFmtId="0" fontId="3" fillId="18" borderId="13" xfId="126" applyFont="1" applyFill="1" applyBorder="1" applyAlignment="1">
      <alignment horizontal="center"/>
      <protection/>
    </xf>
    <xf numFmtId="0" fontId="3" fillId="18" borderId="14" xfId="126" applyFont="1" applyFill="1" applyBorder="1" applyAlignment="1">
      <alignment horizontal="center"/>
      <protection/>
    </xf>
    <xf numFmtId="0" fontId="1" fillId="5" borderId="15" xfId="126" applyFill="1" applyBorder="1">
      <alignment/>
      <protection/>
    </xf>
    <xf numFmtId="0" fontId="0" fillId="0" borderId="0" xfId="102">
      <alignment/>
      <protection/>
    </xf>
    <xf numFmtId="0" fontId="1" fillId="5" borderId="16" xfId="126" applyFill="1" applyBorder="1">
      <alignment/>
      <protection/>
    </xf>
    <xf numFmtId="0" fontId="0" fillId="0" borderId="0" xfId="13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85" fontId="7" fillId="0" borderId="1" xfId="132" applyNumberFormat="1" applyFont="1" applyBorder="1" applyAlignment="1">
      <alignment horizontal="center" vertical="center"/>
      <protection/>
    </xf>
    <xf numFmtId="186" fontId="7" fillId="0" borderId="1" xfId="132" applyNumberFormat="1" applyFont="1" applyBorder="1" applyAlignment="1">
      <alignment horizontal="center" vertical="center"/>
      <protection/>
    </xf>
    <xf numFmtId="186" fontId="7" fillId="0" borderId="21" xfId="132" applyNumberFormat="1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185" fontId="7" fillId="0" borderId="16" xfId="132" applyNumberFormat="1" applyFont="1" applyBorder="1" applyAlignment="1">
      <alignment horizontal="center" vertical="center"/>
      <protection/>
    </xf>
    <xf numFmtId="186" fontId="7" fillId="0" borderId="16" xfId="132" applyNumberFormat="1" applyFont="1" applyBorder="1" applyAlignment="1">
      <alignment horizontal="center" vertical="center"/>
      <protection/>
    </xf>
    <xf numFmtId="186" fontId="7" fillId="0" borderId="23" xfId="13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8" fillId="0" borderId="0" xfId="131" applyFont="1" applyFill="1" applyBorder="1" applyAlignment="1">
      <alignment horizontal="left" vertical="center" wrapText="1"/>
      <protection/>
    </xf>
    <xf numFmtId="0" fontId="0" fillId="0" borderId="0" xfId="114" applyFont="1">
      <alignment vertical="center"/>
      <protection/>
    </xf>
    <xf numFmtId="187" fontId="0" fillId="0" borderId="0" xfId="114" applyNumberFormat="1" applyFont="1">
      <alignment vertical="center"/>
      <protection/>
    </xf>
    <xf numFmtId="0" fontId="5" fillId="0" borderId="0" xfId="114" applyFont="1" applyAlignment="1">
      <alignment horizontal="center" vertical="center"/>
      <protection/>
    </xf>
    <xf numFmtId="187" fontId="5" fillId="0" borderId="0" xfId="114" applyNumberFormat="1" applyFont="1" applyAlignment="1">
      <alignment horizontal="center" vertical="center"/>
      <protection/>
    </xf>
    <xf numFmtId="0" fontId="9" fillId="0" borderId="0" xfId="114" applyFont="1" applyAlignment="1">
      <alignment horizontal="justify" vertical="center"/>
      <protection/>
    </xf>
    <xf numFmtId="0" fontId="10" fillId="0" borderId="17" xfId="114" applyFont="1" applyBorder="1" applyAlignment="1">
      <alignment horizontal="center" vertical="center" wrapText="1"/>
      <protection/>
    </xf>
    <xf numFmtId="0" fontId="11" fillId="0" borderId="18" xfId="114" applyFont="1" applyBorder="1" applyAlignment="1">
      <alignment horizontal="center" vertical="center" wrapText="1"/>
      <protection/>
    </xf>
    <xf numFmtId="187" fontId="0" fillId="0" borderId="18" xfId="114" applyNumberFormat="1" applyFont="1" applyBorder="1" applyAlignment="1">
      <alignment horizontal="center" vertical="center" wrapText="1"/>
      <protection/>
    </xf>
    <xf numFmtId="0" fontId="0" fillId="0" borderId="18" xfId="114" applyFont="1" applyBorder="1" applyAlignment="1">
      <alignment horizontal="center" vertical="center" wrapText="1"/>
      <protection/>
    </xf>
    <xf numFmtId="0" fontId="0" fillId="0" borderId="19" xfId="114" applyFont="1" applyBorder="1" applyAlignment="1">
      <alignment horizontal="center" vertical="center" wrapText="1"/>
      <protection/>
    </xf>
    <xf numFmtId="0" fontId="9" fillId="0" borderId="24" xfId="114" applyFont="1" applyBorder="1" applyAlignment="1">
      <alignment horizontal="justify" vertical="center" wrapText="1"/>
      <protection/>
    </xf>
    <xf numFmtId="0" fontId="11" fillId="0" borderId="1" xfId="114" applyFont="1" applyBorder="1" applyAlignment="1">
      <alignment horizontal="center" vertical="center" wrapText="1"/>
      <protection/>
    </xf>
    <xf numFmtId="187" fontId="11" fillId="0" borderId="1" xfId="114" applyNumberFormat="1" applyFont="1" applyBorder="1" applyAlignment="1">
      <alignment horizontal="center" vertical="center" wrapText="1"/>
      <protection/>
    </xf>
    <xf numFmtId="187" fontId="11" fillId="0" borderId="25" xfId="114" applyNumberFormat="1" applyFont="1" applyBorder="1" applyAlignment="1">
      <alignment horizontal="center" vertical="center" wrapText="1"/>
      <protection/>
    </xf>
    <xf numFmtId="186" fontId="11" fillId="0" borderId="1" xfId="114" applyNumberFormat="1" applyFont="1" applyBorder="1" applyAlignment="1">
      <alignment horizontal="center" vertical="center" wrapText="1"/>
      <protection/>
    </xf>
    <xf numFmtId="0" fontId="9" fillId="0" borderId="22" xfId="114" applyFont="1" applyBorder="1" applyAlignment="1">
      <alignment horizontal="justify" vertical="center" wrapText="1"/>
      <protection/>
    </xf>
    <xf numFmtId="0" fontId="11" fillId="0" borderId="16" xfId="114" applyFont="1" applyBorder="1" applyAlignment="1">
      <alignment horizontal="center" vertical="center" wrapText="1"/>
      <protection/>
    </xf>
    <xf numFmtId="187" fontId="11" fillId="0" borderId="16" xfId="114" applyNumberFormat="1" applyFont="1" applyBorder="1" applyAlignment="1">
      <alignment horizontal="center" vertical="center" wrapText="1"/>
      <protection/>
    </xf>
    <xf numFmtId="186" fontId="11" fillId="0" borderId="16" xfId="114" applyNumberFormat="1" applyFont="1" applyBorder="1" applyAlignment="1">
      <alignment horizontal="center" vertical="center" wrapText="1"/>
      <protection/>
    </xf>
    <xf numFmtId="187" fontId="11" fillId="0" borderId="23" xfId="114" applyNumberFormat="1" applyFont="1" applyBorder="1" applyAlignment="1">
      <alignment horizontal="center" vertical="center" wrapText="1"/>
      <protection/>
    </xf>
    <xf numFmtId="0" fontId="0" fillId="0" borderId="0" xfId="114" applyFont="1" applyAlignment="1">
      <alignment horizontal="left" vertical="center" wrapText="1"/>
      <protection/>
    </xf>
    <xf numFmtId="0" fontId="0" fillId="0" borderId="0" xfId="114" applyFont="1" applyAlignment="1">
      <alignment horizontal="left" vertical="center"/>
      <protection/>
    </xf>
    <xf numFmtId="187" fontId="0" fillId="0" borderId="0" xfId="114" applyNumberFormat="1" applyFont="1" applyAlignment="1">
      <alignment horizontal="left" vertical="center"/>
      <protection/>
    </xf>
    <xf numFmtId="0" fontId="9" fillId="0" borderId="0" xfId="114" applyFont="1" applyAlignment="1">
      <alignment vertical="center"/>
      <protection/>
    </xf>
    <xf numFmtId="187" fontId="9" fillId="0" borderId="0" xfId="114" applyNumberFormat="1" applyFont="1" applyAlignment="1">
      <alignment vertical="center"/>
      <protection/>
    </xf>
    <xf numFmtId="0" fontId="0" fillId="0" borderId="0" xfId="115" applyFont="1">
      <alignment vertical="center"/>
      <protection/>
    </xf>
    <xf numFmtId="0" fontId="5" fillId="0" borderId="0" xfId="115" applyFont="1" applyAlignment="1">
      <alignment horizontal="center" vertical="center"/>
      <protection/>
    </xf>
    <xf numFmtId="0" fontId="2" fillId="0" borderId="0" xfId="115" applyFont="1">
      <alignment vertical="center"/>
      <protection/>
    </xf>
    <xf numFmtId="0" fontId="0" fillId="0" borderId="17" xfId="114" applyFont="1" applyBorder="1" applyAlignment="1">
      <alignment horizontal="justify" vertical="center" wrapText="1"/>
      <protection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114" applyFont="1" applyBorder="1" applyAlignment="1">
      <alignment horizontal="center" vertical="center" wrapText="1"/>
      <protection/>
    </xf>
    <xf numFmtId="0" fontId="12" fillId="0" borderId="19" xfId="114" applyFont="1" applyBorder="1" applyAlignment="1">
      <alignment horizontal="center" vertical="center" wrapText="1"/>
      <protection/>
    </xf>
    <xf numFmtId="0" fontId="0" fillId="0" borderId="0" xfId="114" applyFont="1" applyBorder="1" applyAlignment="1">
      <alignment horizontal="left" vertical="center" wrapText="1"/>
      <protection/>
    </xf>
    <xf numFmtId="0" fontId="0" fillId="0" borderId="0" xfId="114" applyFont="1" applyBorder="1" applyAlignment="1">
      <alignment horizontal="left" vertical="center"/>
      <protection/>
    </xf>
    <xf numFmtId="0" fontId="13" fillId="0" borderId="0" xfId="115" applyFont="1" applyAlignment="1">
      <alignment horizontal="justify" vertical="center"/>
      <protection/>
    </xf>
    <xf numFmtId="0" fontId="0" fillId="0" borderId="0" xfId="41" applyFont="1">
      <alignment vertical="center"/>
      <protection/>
    </xf>
    <xf numFmtId="0" fontId="0" fillId="0" borderId="0" xfId="41" applyFont="1" applyFill="1">
      <alignment vertical="center"/>
      <protection/>
    </xf>
    <xf numFmtId="0" fontId="5" fillId="0" borderId="0" xfId="41" applyFont="1" applyAlignment="1">
      <alignment horizontal="center" vertical="center"/>
      <protection/>
    </xf>
    <xf numFmtId="0" fontId="5" fillId="0" borderId="0" xfId="41" applyFont="1" applyFill="1" applyAlignment="1">
      <alignment horizontal="center" vertical="center"/>
      <protection/>
    </xf>
    <xf numFmtId="0" fontId="13" fillId="0" borderId="0" xfId="41" applyFont="1" applyAlignment="1">
      <alignment horizontal="justify" vertical="center"/>
      <protection/>
    </xf>
    <xf numFmtId="0" fontId="9" fillId="0" borderId="0" xfId="41" applyFont="1" applyFill="1" applyAlignment="1">
      <alignment horizontal="right" vertical="center"/>
      <protection/>
    </xf>
    <xf numFmtId="0" fontId="12" fillId="0" borderId="17" xfId="41" applyFont="1" applyBorder="1" applyAlignment="1">
      <alignment horizontal="center" vertical="center" wrapText="1"/>
      <protection/>
    </xf>
    <xf numFmtId="0" fontId="12" fillId="0" borderId="18" xfId="41" applyFont="1" applyBorder="1" applyAlignment="1">
      <alignment horizontal="center" vertical="center" wrapText="1"/>
      <protection/>
    </xf>
    <xf numFmtId="0" fontId="12" fillId="0" borderId="18" xfId="41" applyFont="1" applyFill="1" applyBorder="1" applyAlignment="1">
      <alignment horizontal="center" vertical="center" wrapText="1"/>
      <protection/>
    </xf>
    <xf numFmtId="0" fontId="12" fillId="0" borderId="19" xfId="41" applyFont="1" applyFill="1" applyBorder="1" applyAlignment="1">
      <alignment horizontal="center" vertical="center" wrapText="1"/>
      <protection/>
    </xf>
    <xf numFmtId="0" fontId="9" fillId="0" borderId="24" xfId="41" applyFont="1" applyBorder="1" applyAlignment="1">
      <alignment horizontal="justify" vertical="center" wrapText="1"/>
      <protection/>
    </xf>
    <xf numFmtId="186" fontId="11" fillId="0" borderId="1" xfId="41" applyNumberFormat="1" applyFont="1" applyBorder="1" applyAlignment="1">
      <alignment horizontal="center" vertical="center" wrapText="1"/>
      <protection/>
    </xf>
    <xf numFmtId="187" fontId="11" fillId="0" borderId="1" xfId="41" applyNumberFormat="1" applyFont="1" applyBorder="1" applyAlignment="1">
      <alignment horizontal="center" vertical="center" wrapText="1"/>
      <protection/>
    </xf>
    <xf numFmtId="186" fontId="11" fillId="0" borderId="1" xfId="41" applyNumberFormat="1" applyFont="1" applyFill="1" applyBorder="1" applyAlignment="1">
      <alignment horizontal="center" vertical="center" wrapText="1"/>
      <protection/>
    </xf>
    <xf numFmtId="187" fontId="11" fillId="0" borderId="25" xfId="41" applyNumberFormat="1" applyFont="1" applyFill="1" applyBorder="1" applyAlignment="1">
      <alignment horizontal="center" vertical="center" wrapText="1"/>
      <protection/>
    </xf>
    <xf numFmtId="0" fontId="9" fillId="0" borderId="22" xfId="41" applyFont="1" applyBorder="1" applyAlignment="1">
      <alignment horizontal="justify" vertical="center" wrapText="1"/>
      <protection/>
    </xf>
    <xf numFmtId="186" fontId="11" fillId="0" borderId="16" xfId="41" applyNumberFormat="1" applyFont="1" applyBorder="1" applyAlignment="1">
      <alignment horizontal="center" vertical="center" wrapText="1"/>
      <protection/>
    </xf>
    <xf numFmtId="187" fontId="11" fillId="0" borderId="16" xfId="41" applyNumberFormat="1" applyFont="1" applyBorder="1" applyAlignment="1">
      <alignment horizontal="center" vertical="center" wrapText="1"/>
      <protection/>
    </xf>
    <xf numFmtId="186" fontId="11" fillId="0" borderId="16" xfId="41" applyNumberFormat="1" applyFont="1" applyFill="1" applyBorder="1" applyAlignment="1">
      <alignment horizontal="center" vertical="center" wrapText="1"/>
      <protection/>
    </xf>
    <xf numFmtId="187" fontId="11" fillId="0" borderId="23" xfId="41" applyNumberFormat="1" applyFont="1" applyFill="1" applyBorder="1" applyAlignment="1">
      <alignment horizontal="center" vertical="center" wrapText="1"/>
      <protection/>
    </xf>
    <xf numFmtId="0" fontId="0" fillId="0" borderId="26" xfId="41" applyFont="1" applyBorder="1" applyAlignment="1">
      <alignment horizontal="left" vertical="center"/>
      <protection/>
    </xf>
    <xf numFmtId="0" fontId="11" fillId="0" borderId="26" xfId="41" applyFont="1" applyBorder="1" applyAlignment="1">
      <alignment horizontal="left" vertical="center"/>
      <protection/>
    </xf>
    <xf numFmtId="0" fontId="11" fillId="0" borderId="26" xfId="41" applyFont="1" applyFill="1" applyBorder="1" applyAlignment="1">
      <alignment horizontal="left" vertical="center"/>
      <protection/>
    </xf>
    <xf numFmtId="0" fontId="14" fillId="0" borderId="0" xfId="41" applyFont="1" applyAlignment="1">
      <alignment horizontal="center" vertical="center"/>
      <protection/>
    </xf>
    <xf numFmtId="0" fontId="6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86" fontId="13" fillId="0" borderId="1" xfId="0" applyNumberFormat="1" applyFont="1" applyBorder="1" applyAlignment="1">
      <alignment horizontal="center" vertical="center" wrapText="1"/>
    </xf>
    <xf numFmtId="187" fontId="13" fillId="0" borderId="1" xfId="0" applyNumberFormat="1" applyFont="1" applyBorder="1" applyAlignment="1">
      <alignment horizontal="center" vertical="center" wrapText="1"/>
    </xf>
    <xf numFmtId="187" fontId="13" fillId="0" borderId="25" xfId="0" applyNumberFormat="1" applyFont="1" applyBorder="1" applyAlignment="1">
      <alignment horizontal="center" vertical="center" wrapText="1"/>
    </xf>
    <xf numFmtId="0" fontId="0" fillId="0" borderId="26" xfId="41" applyNumberFormat="1" applyFont="1" applyFill="1" applyBorder="1" applyAlignment="1">
      <alignment horizontal="left" vertical="center" wrapText="1"/>
      <protection/>
    </xf>
    <xf numFmtId="187" fontId="0" fillId="0" borderId="0" xfId="0" applyNumberFormat="1" applyFont="1" applyAlignment="1">
      <alignment/>
    </xf>
    <xf numFmtId="0" fontId="1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5" fillId="0" borderId="2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186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87" fontId="17" fillId="0" borderId="1" xfId="0" applyNumberFormat="1" applyFont="1" applyBorder="1" applyAlignment="1">
      <alignment horizontal="right" vertical="center" wrapText="1"/>
    </xf>
    <xf numFmtId="187" fontId="17" fillId="0" borderId="1" xfId="0" applyNumberFormat="1" applyFont="1" applyBorder="1" applyAlignment="1">
      <alignment vertical="center" wrapText="1"/>
    </xf>
    <xf numFmtId="187" fontId="13" fillId="0" borderId="25" xfId="138" applyNumberFormat="1" applyFont="1" applyBorder="1">
      <alignment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7" fontId="17" fillId="0" borderId="1" xfId="138" applyNumberFormat="1" applyFont="1" applyBorder="1" applyAlignment="1">
      <alignment horizontal="right"/>
      <protection/>
    </xf>
    <xf numFmtId="187" fontId="17" fillId="0" borderId="1" xfId="138" applyNumberFormat="1" applyFont="1" applyBorder="1" applyAlignment="1">
      <alignment/>
      <protection/>
    </xf>
    <xf numFmtId="177" fontId="11" fillId="0" borderId="24" xfId="19" applyFont="1" applyBorder="1" applyAlignment="1">
      <alignment horizontal="center" vertical="center" wrapText="1"/>
    </xf>
    <xf numFmtId="177" fontId="11" fillId="0" borderId="1" xfId="19" applyFont="1" applyBorder="1" applyAlignment="1">
      <alignment horizontal="center" vertical="center" wrapText="1"/>
    </xf>
    <xf numFmtId="187" fontId="17" fillId="0" borderId="1" xfId="0" applyNumberFormat="1" applyFont="1" applyBorder="1" applyAlignment="1">
      <alignment horizontal="right"/>
    </xf>
    <xf numFmtId="0" fontId="0" fillId="0" borderId="24" xfId="0" applyFont="1" applyBorder="1" applyAlignment="1">
      <alignment vertical="center" textRotation="255"/>
    </xf>
    <xf numFmtId="0" fontId="0" fillId="0" borderId="1" xfId="0" applyFont="1" applyBorder="1" applyAlignment="1">
      <alignment horizontal="center" vertical="center"/>
    </xf>
    <xf numFmtId="187" fontId="17" fillId="0" borderId="1" xfId="140" applyNumberFormat="1" applyFont="1" applyBorder="1" applyAlignment="1">
      <alignment vertical="center"/>
      <protection/>
    </xf>
    <xf numFmtId="187" fontId="17" fillId="0" borderId="1" xfId="141" applyNumberFormat="1" applyFont="1" applyBorder="1" applyAlignment="1">
      <alignment vertical="center"/>
      <protection/>
    </xf>
    <xf numFmtId="187" fontId="17" fillId="0" borderId="1" xfId="144" applyNumberFormat="1" applyFont="1" applyBorder="1" applyAlignment="1">
      <alignment vertical="center"/>
      <protection/>
    </xf>
    <xf numFmtId="187" fontId="17" fillId="0" borderId="1" xfId="145" applyNumberFormat="1" applyFont="1" applyBorder="1" applyAlignment="1">
      <alignment vertical="center"/>
      <protection/>
    </xf>
    <xf numFmtId="0" fontId="0" fillId="0" borderId="27" xfId="0" applyFont="1" applyBorder="1" applyAlignment="1">
      <alignment horizontal="center" vertical="center" textRotation="255"/>
    </xf>
    <xf numFmtId="187" fontId="17" fillId="0" borderId="1" xfId="146" applyNumberFormat="1" applyFont="1" applyBorder="1" applyAlignment="1">
      <alignment vertical="center"/>
      <protection/>
    </xf>
    <xf numFmtId="0" fontId="0" fillId="0" borderId="31" xfId="0" applyFont="1" applyBorder="1" applyAlignment="1">
      <alignment horizontal="center" vertical="center" textRotation="255"/>
    </xf>
    <xf numFmtId="187" fontId="17" fillId="0" borderId="1" xfId="139" applyNumberFormat="1" applyFont="1" applyBorder="1" applyAlignment="1">
      <alignment vertical="center"/>
      <protection/>
    </xf>
    <xf numFmtId="187" fontId="17" fillId="0" borderId="1" xfId="147" applyNumberFormat="1" applyFont="1" applyBorder="1" applyAlignment="1">
      <alignment vertical="center"/>
      <protection/>
    </xf>
    <xf numFmtId="0" fontId="0" fillId="0" borderId="28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187" fontId="17" fillId="0" borderId="25" xfId="0" applyNumberFormat="1" applyFont="1" applyBorder="1" applyAlignment="1">
      <alignment vertical="center" wrapText="1"/>
    </xf>
    <xf numFmtId="187" fontId="17" fillId="0" borderId="1" xfId="148" applyNumberFormat="1" applyFont="1" applyBorder="1" applyAlignment="1">
      <alignment vertical="center"/>
      <protection/>
    </xf>
    <xf numFmtId="187" fontId="17" fillId="0" borderId="25" xfId="138" applyNumberFormat="1" applyFont="1" applyBorder="1" applyAlignment="1">
      <alignment/>
      <protection/>
    </xf>
    <xf numFmtId="187" fontId="17" fillId="0" borderId="1" xfId="149" applyNumberFormat="1" applyFont="1" applyBorder="1" applyAlignment="1">
      <alignment vertical="center"/>
      <protection/>
    </xf>
    <xf numFmtId="187" fontId="17" fillId="0" borderId="1" xfId="142" applyNumberFormat="1" applyFont="1" applyBorder="1" applyAlignment="1">
      <alignment vertical="center"/>
      <protection/>
    </xf>
    <xf numFmtId="187" fontId="17" fillId="0" borderId="1" xfId="143" applyNumberFormat="1" applyFont="1" applyBorder="1" applyAlignment="1">
      <alignment vertical="center"/>
      <protection/>
    </xf>
    <xf numFmtId="0" fontId="12" fillId="0" borderId="3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177" fontId="5" fillId="0" borderId="0" xfId="19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1" fillId="0" borderId="1" xfId="134" applyFont="1" applyBorder="1" applyAlignment="1">
      <alignment horizontal="center" vertical="center" wrapText="1"/>
      <protection/>
    </xf>
    <xf numFmtId="0" fontId="11" fillId="0" borderId="1" xfId="134" applyFont="1" applyBorder="1" applyAlignment="1">
      <alignment horizontal="center" vertical="center"/>
      <protection/>
    </xf>
    <xf numFmtId="0" fontId="11" fillId="0" borderId="25" xfId="134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1" fillId="0" borderId="21" xfId="134" applyFont="1" applyBorder="1" applyAlignment="1">
      <alignment horizontal="center" vertical="center"/>
      <protection/>
    </xf>
    <xf numFmtId="0" fontId="11" fillId="0" borderId="2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9" fillId="0" borderId="0" xfId="133" applyFont="1" applyAlignment="1">
      <alignment vertical="center"/>
      <protection/>
    </xf>
    <xf numFmtId="0" fontId="0" fillId="0" borderId="0" xfId="133" applyAlignment="1">
      <alignment vertical="center" wrapText="1"/>
      <protection/>
    </xf>
    <xf numFmtId="0" fontId="12" fillId="0" borderId="0" xfId="133" applyFont="1" applyAlignment="1">
      <alignment vertical="center"/>
      <protection/>
    </xf>
    <xf numFmtId="0" fontId="0" fillId="0" borderId="0" xfId="133">
      <alignment vertical="center"/>
      <protection/>
    </xf>
    <xf numFmtId="0" fontId="16" fillId="0" borderId="0" xfId="133" applyFont="1" applyAlignment="1">
      <alignment horizontal="center" vertical="center"/>
      <protection/>
    </xf>
    <xf numFmtId="0" fontId="12" fillId="0" borderId="30" xfId="133" applyFont="1" applyBorder="1" applyAlignment="1">
      <alignment horizontal="center" vertical="center"/>
      <protection/>
    </xf>
    <xf numFmtId="184" fontId="12" fillId="0" borderId="30" xfId="156" applyFont="1" applyBorder="1" applyAlignment="1">
      <alignment horizontal="center" vertical="center"/>
    </xf>
    <xf numFmtId="0" fontId="19" fillId="0" borderId="24" xfId="133" applyFont="1" applyBorder="1" applyAlignment="1">
      <alignment horizontal="center" vertical="center"/>
      <protection/>
    </xf>
    <xf numFmtId="0" fontId="19" fillId="0" borderId="1" xfId="133" applyFont="1" applyBorder="1" applyAlignment="1">
      <alignment horizontal="center" vertical="center"/>
      <protection/>
    </xf>
    <xf numFmtId="0" fontId="19" fillId="0" borderId="1" xfId="133" applyFont="1" applyBorder="1" applyAlignment="1">
      <alignment horizontal="center" vertical="center" wrapText="1"/>
      <protection/>
    </xf>
    <xf numFmtId="0" fontId="12" fillId="0" borderId="24" xfId="133" applyFont="1" applyBorder="1" applyAlignment="1">
      <alignment horizontal="center" vertical="center" wrapText="1"/>
      <protection/>
    </xf>
    <xf numFmtId="0" fontId="12" fillId="0" borderId="1" xfId="133" applyFont="1" applyBorder="1" applyAlignment="1">
      <alignment horizontal="center" vertical="center" wrapText="1"/>
      <protection/>
    </xf>
    <xf numFmtId="187" fontId="0" fillId="0" borderId="1" xfId="150" applyNumberFormat="1" applyFont="1" applyBorder="1" applyAlignment="1">
      <alignment horizontal="center" vertical="center"/>
      <protection/>
    </xf>
    <xf numFmtId="187" fontId="0" fillId="0" borderId="1" xfId="0" applyNumberFormat="1" applyFont="1" applyBorder="1" applyAlignment="1">
      <alignment horizontal="center" vertical="center"/>
    </xf>
    <xf numFmtId="187" fontId="0" fillId="0" borderId="1" xfId="135" applyNumberFormat="1" applyFont="1" applyBorder="1" applyAlignment="1">
      <alignment horizontal="center" vertical="center"/>
      <protection/>
    </xf>
    <xf numFmtId="0" fontId="0" fillId="0" borderId="24" xfId="133" applyBorder="1" applyAlignment="1">
      <alignment vertical="center" textRotation="255"/>
      <protection/>
    </xf>
    <xf numFmtId="0" fontId="0" fillId="0" borderId="1" xfId="133" applyBorder="1" applyAlignment="1">
      <alignment horizontal="center" vertical="center"/>
      <protection/>
    </xf>
    <xf numFmtId="187" fontId="0" fillId="0" borderId="1" xfId="135" applyNumberFormat="1" applyFont="1" applyFill="1" applyBorder="1" applyAlignment="1">
      <alignment horizontal="center" vertical="center"/>
      <protection/>
    </xf>
    <xf numFmtId="0" fontId="0" fillId="0" borderId="27" xfId="133" applyBorder="1" applyAlignment="1">
      <alignment horizontal="center" vertical="center" textRotation="255"/>
      <protection/>
    </xf>
    <xf numFmtId="0" fontId="0" fillId="0" borderId="31" xfId="133" applyBorder="1" applyAlignment="1">
      <alignment horizontal="center" vertical="center" textRotation="255"/>
      <protection/>
    </xf>
    <xf numFmtId="0" fontId="0" fillId="0" borderId="28" xfId="133" applyBorder="1" applyAlignment="1">
      <alignment horizontal="center" vertical="center" textRotation="255"/>
      <protection/>
    </xf>
    <xf numFmtId="0" fontId="0" fillId="0" borderId="24" xfId="136" applyBorder="1" applyAlignment="1">
      <alignment horizontal="center" vertical="center" wrapText="1"/>
      <protection/>
    </xf>
    <xf numFmtId="0" fontId="0" fillId="0" borderId="1" xfId="136" applyBorder="1" applyAlignment="1">
      <alignment horizontal="center" vertical="center" wrapText="1"/>
      <protection/>
    </xf>
    <xf numFmtId="187" fontId="0" fillId="0" borderId="1" xfId="133" applyNumberFormat="1" applyBorder="1" applyAlignment="1">
      <alignment horizontal="right" vertical="center" wrapText="1"/>
      <protection/>
    </xf>
    <xf numFmtId="187" fontId="0" fillId="0" borderId="1" xfId="133" applyNumberFormat="1" applyBorder="1" applyAlignment="1">
      <alignment horizontal="center" vertical="center" wrapText="1"/>
      <protection/>
    </xf>
    <xf numFmtId="0" fontId="0" fillId="0" borderId="1" xfId="136" applyFont="1" applyBorder="1" applyAlignment="1">
      <alignment horizontal="center" vertical="center" wrapText="1"/>
      <protection/>
    </xf>
    <xf numFmtId="187" fontId="0" fillId="0" borderId="1" xfId="133" applyNumberFormat="1" applyFont="1" applyBorder="1" applyAlignment="1">
      <alignment horizontal="right" vertical="center" wrapText="1"/>
      <protection/>
    </xf>
    <xf numFmtId="187" fontId="0" fillId="0" borderId="1" xfId="133" applyNumberFormat="1" applyFont="1" applyBorder="1" applyAlignment="1">
      <alignment horizontal="center" vertical="center"/>
      <protection/>
    </xf>
    <xf numFmtId="0" fontId="0" fillId="0" borderId="1" xfId="133" applyFont="1" applyBorder="1" applyAlignment="1">
      <alignment horizontal="center" vertical="center"/>
      <protection/>
    </xf>
    <xf numFmtId="187" fontId="0" fillId="0" borderId="1" xfId="133" applyNumberFormat="1" applyFont="1" applyBorder="1" applyAlignment="1">
      <alignment horizontal="right" vertical="center"/>
      <protection/>
    </xf>
    <xf numFmtId="0" fontId="0" fillId="0" borderId="28" xfId="133" applyFont="1" applyBorder="1" applyAlignment="1">
      <alignment vertical="center"/>
      <protection/>
    </xf>
    <xf numFmtId="0" fontId="19" fillId="0" borderId="25" xfId="133" applyFont="1" applyBorder="1" applyAlignment="1">
      <alignment horizontal="center" vertical="center" wrapText="1"/>
      <protection/>
    </xf>
    <xf numFmtId="0" fontId="19" fillId="0" borderId="25" xfId="133" applyFont="1" applyBorder="1" applyAlignment="1">
      <alignment horizontal="center" vertical="center"/>
      <protection/>
    </xf>
    <xf numFmtId="1" fontId="0" fillId="0" borderId="25" xfId="135" applyNumberFormat="1" applyFont="1" applyBorder="1" applyAlignment="1">
      <alignment horizontal="center" vertical="center"/>
      <protection/>
    </xf>
    <xf numFmtId="1" fontId="0" fillId="0" borderId="25" xfId="135" applyNumberFormat="1" applyFont="1" applyFill="1" applyBorder="1" applyAlignment="1">
      <alignment horizontal="center" vertical="center"/>
      <protection/>
    </xf>
    <xf numFmtId="187" fontId="0" fillId="20" borderId="1" xfId="135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5" xfId="133" applyBorder="1" applyAlignment="1">
      <alignment horizontal="center" vertical="center" wrapText="1"/>
      <protection/>
    </xf>
    <xf numFmtId="0" fontId="12" fillId="0" borderId="0" xfId="133" applyFont="1" applyAlignment="1">
      <alignment vertical="center" wrapText="1"/>
      <protection/>
    </xf>
    <xf numFmtId="0" fontId="0" fillId="0" borderId="25" xfId="133" applyFont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1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185" fontId="13" fillId="0" borderId="25" xfId="0" applyNumberFormat="1" applyFont="1" applyBorder="1" applyAlignment="1">
      <alignment horizontal="center" vertical="center"/>
    </xf>
    <xf numFmtId="185" fontId="13" fillId="0" borderId="1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87" fontId="13" fillId="0" borderId="1" xfId="0" applyNumberFormat="1" applyFont="1" applyBorder="1" applyAlignment="1">
      <alignment horizontal="center" vertical="center"/>
    </xf>
    <xf numFmtId="187" fontId="13" fillId="0" borderId="2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185" fontId="6" fillId="0" borderId="1" xfId="0" applyNumberFormat="1" applyFont="1" applyBorder="1" applyAlignment="1">
      <alignment vertical="center"/>
    </xf>
    <xf numFmtId="187" fontId="6" fillId="0" borderId="35" xfId="0" applyNumberFormat="1" applyFont="1" applyBorder="1" applyAlignment="1">
      <alignment/>
    </xf>
    <xf numFmtId="0" fontId="6" fillId="0" borderId="1" xfId="0" applyFont="1" applyFill="1" applyBorder="1" applyAlignment="1">
      <alignment horizontal="center"/>
    </xf>
    <xf numFmtId="187" fontId="13" fillId="0" borderId="35" xfId="0" applyNumberFormat="1" applyFont="1" applyBorder="1" applyAlignment="1">
      <alignment horizontal="center" vertical="center"/>
    </xf>
    <xf numFmtId="187" fontId="13" fillId="0" borderId="3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0" fontId="21" fillId="0" borderId="0" xfId="129" applyFont="1" applyAlignment="1">
      <alignment horizontal="center" vertical="center"/>
      <protection/>
    </xf>
    <xf numFmtId="186" fontId="21" fillId="0" borderId="0" xfId="129" applyNumberFormat="1" applyFont="1" applyAlignment="1">
      <alignment horizontal="center" vertical="center"/>
      <protection/>
    </xf>
    <xf numFmtId="0" fontId="2" fillId="0" borderId="30" xfId="129" applyFont="1" applyBorder="1" applyAlignment="1">
      <alignment horizontal="right" vertical="center"/>
      <protection/>
    </xf>
    <xf numFmtId="0" fontId="2" fillId="0" borderId="0" xfId="129" applyFont="1" applyBorder="1" applyAlignment="1">
      <alignment horizontal="right" vertical="center"/>
      <protection/>
    </xf>
    <xf numFmtId="186" fontId="2" fillId="0" borderId="0" xfId="129" applyNumberFormat="1" applyFont="1" applyBorder="1" applyAlignment="1">
      <alignment horizontal="right" vertical="center"/>
      <protection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186" fontId="23" fillId="0" borderId="21" xfId="129" applyNumberFormat="1" applyFont="1" applyFill="1" applyBorder="1" applyAlignment="1">
      <alignment horizontal="center" vertical="center" wrapText="1"/>
      <protection/>
    </xf>
    <xf numFmtId="0" fontId="24" fillId="0" borderId="39" xfId="0" applyNumberFormat="1" applyFont="1" applyBorder="1" applyAlignment="1">
      <alignment horizontal="center" vertical="center" wrapText="1"/>
    </xf>
    <xf numFmtId="0" fontId="25" fillId="0" borderId="1" xfId="173" applyFont="1" applyFill="1" applyBorder="1" applyAlignment="1">
      <alignment horizontal="center" vertical="center" wrapText="1"/>
      <protection/>
    </xf>
    <xf numFmtId="0" fontId="25" fillId="0" borderId="1" xfId="0" applyFont="1" applyFill="1" applyBorder="1" applyAlignment="1">
      <alignment horizontal="center" vertical="center"/>
    </xf>
    <xf numFmtId="187" fontId="25" fillId="0" borderId="1" xfId="27" applyNumberFormat="1" applyFont="1" applyFill="1" applyBorder="1" applyAlignment="1">
      <alignment horizontal="center" vertical="center"/>
    </xf>
    <xf numFmtId="0" fontId="26" fillId="0" borderId="39" xfId="0" applyNumberFormat="1" applyFont="1" applyBorder="1" applyAlignment="1">
      <alignment horizontal="center" vertical="center" wrapText="1"/>
    </xf>
    <xf numFmtId="0" fontId="26" fillId="0" borderId="1" xfId="173" applyFont="1" applyFill="1" applyBorder="1" applyAlignment="1">
      <alignment horizontal="center" vertical="center"/>
      <protection/>
    </xf>
    <xf numFmtId="0" fontId="2" fillId="0" borderId="1" xfId="129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129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26" fillId="0" borderId="41" xfId="0" applyNumberFormat="1" applyFont="1" applyBorder="1" applyAlignment="1">
      <alignment horizontal="center" vertical="center" wrapText="1"/>
    </xf>
    <xf numFmtId="0" fontId="26" fillId="0" borderId="40" xfId="173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5" fontId="8" fillId="0" borderId="1" xfId="0" applyNumberFormat="1" applyFont="1" applyBorder="1" applyAlignment="1">
      <alignment horizontal="center" vertical="center" wrapText="1"/>
    </xf>
    <xf numFmtId="188" fontId="0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88" fontId="0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3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0" fillId="0" borderId="0" xfId="0" applyNumberFormat="1" applyFont="1" applyAlignment="1">
      <alignment horizontal="center" vertical="center"/>
    </xf>
    <xf numFmtId="0" fontId="20" fillId="0" borderId="3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7" fillId="0" borderId="1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44" fontId="0" fillId="0" borderId="0" xfId="157" applyFont="1" applyFill="1" applyAlignment="1">
      <alignment vertical="center"/>
    </xf>
    <xf numFmtId="44" fontId="0" fillId="0" borderId="0" xfId="157" applyFont="1" applyFill="1" applyBorder="1" applyAlignment="1">
      <alignment vertical="center"/>
    </xf>
    <xf numFmtId="44" fontId="0" fillId="0" borderId="30" xfId="157" applyFont="1" applyFill="1" applyBorder="1" applyAlignment="1">
      <alignment vertical="center"/>
    </xf>
    <xf numFmtId="44" fontId="0" fillId="0" borderId="30" xfId="157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186" fontId="0" fillId="0" borderId="2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top"/>
    </xf>
    <xf numFmtId="0" fontId="0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30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 shrinkToFit="1"/>
    </xf>
    <xf numFmtId="0" fontId="15" fillId="0" borderId="24" xfId="0" applyFont="1" applyFill="1" applyBorder="1" applyAlignment="1">
      <alignment horizontal="left" vertical="center"/>
    </xf>
    <xf numFmtId="185" fontId="33" fillId="0" borderId="1" xfId="0" applyNumberFormat="1" applyFont="1" applyFill="1" applyBorder="1" applyAlignment="1">
      <alignment horizontal="center" vertical="center"/>
    </xf>
    <xf numFmtId="187" fontId="33" fillId="0" borderId="25" xfId="0" applyNumberFormat="1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left" vertical="center"/>
    </xf>
    <xf numFmtId="185" fontId="33" fillId="20" borderId="1" xfId="0" applyNumberFormat="1" applyFont="1" applyFill="1" applyBorder="1" applyAlignment="1">
      <alignment horizontal="center" vertical="center"/>
    </xf>
    <xf numFmtId="187" fontId="33" fillId="20" borderId="25" xfId="0" applyNumberFormat="1" applyFont="1" applyFill="1" applyBorder="1" applyAlignment="1">
      <alignment horizontal="center" vertical="center" shrinkToFit="1"/>
    </xf>
    <xf numFmtId="49" fontId="33" fillId="21" borderId="1" xfId="0" applyNumberFormat="1" applyFont="1" applyFill="1" applyBorder="1" applyAlignment="1">
      <alignment horizontal="center" vertical="center"/>
    </xf>
    <xf numFmtId="187" fontId="33" fillId="21" borderId="25" xfId="0" applyNumberFormat="1" applyFont="1" applyFill="1" applyBorder="1" applyAlignment="1">
      <alignment horizontal="center" vertical="center" shrinkToFit="1"/>
    </xf>
    <xf numFmtId="185" fontId="33" fillId="21" borderId="1" xfId="0" applyNumberFormat="1" applyFont="1" applyFill="1" applyBorder="1" applyAlignment="1">
      <alignment horizontal="center" vertical="center"/>
    </xf>
    <xf numFmtId="185" fontId="33" fillId="21" borderId="25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85" fontId="33" fillId="0" borderId="1" xfId="0" applyNumberFormat="1" applyFont="1" applyFill="1" applyBorder="1" applyAlignment="1">
      <alignment horizontal="center" vertical="center" shrinkToFit="1"/>
    </xf>
    <xf numFmtId="187" fontId="33" fillId="0" borderId="25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 wrapText="1"/>
    </xf>
    <xf numFmtId="49" fontId="33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5" fontId="33" fillId="0" borderId="0" xfId="0" applyNumberFormat="1" applyFont="1" applyFill="1" applyBorder="1" applyAlignment="1">
      <alignment horizontal="center" vertical="center"/>
    </xf>
    <xf numFmtId="188" fontId="33" fillId="21" borderId="1" xfId="0" applyNumberFormat="1" applyFont="1" applyFill="1" applyBorder="1" applyAlignment="1">
      <alignment horizontal="center" vertical="center" shrinkToFit="1"/>
    </xf>
    <xf numFmtId="188" fontId="33" fillId="21" borderId="25" xfId="0" applyNumberFormat="1" applyFont="1" applyFill="1" applyBorder="1" applyAlignment="1">
      <alignment horizontal="center" vertical="center" shrinkToFit="1"/>
    </xf>
    <xf numFmtId="189" fontId="0" fillId="0" borderId="1" xfId="137" applyNumberFormat="1" applyFont="1" applyFill="1" applyBorder="1" applyAlignment="1">
      <alignment horizontal="center" vertical="center"/>
      <protection/>
    </xf>
    <xf numFmtId="189" fontId="0" fillId="0" borderId="21" xfId="137" applyNumberFormat="1" applyFont="1" applyFill="1" applyBorder="1" applyAlignment="1">
      <alignment horizontal="center" vertical="center"/>
      <protection/>
    </xf>
    <xf numFmtId="0" fontId="15" fillId="0" borderId="3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vertical="center"/>
    </xf>
    <xf numFmtId="185" fontId="15" fillId="0" borderId="30" xfId="0" applyNumberFormat="1" applyFont="1" applyFill="1" applyBorder="1" applyAlignment="1">
      <alignment vertical="center"/>
    </xf>
    <xf numFmtId="190" fontId="15" fillId="0" borderId="30" xfId="0" applyNumberFormat="1" applyFont="1" applyFill="1" applyBorder="1" applyAlignment="1">
      <alignment vertical="center"/>
    </xf>
    <xf numFmtId="187" fontId="15" fillId="0" borderId="30" xfId="0" applyNumberFormat="1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left" vertical="center" wrapText="1"/>
    </xf>
    <xf numFmtId="185" fontId="33" fillId="0" borderId="1" xfId="0" applyNumberFormat="1" applyFont="1" applyFill="1" applyBorder="1" applyAlignment="1">
      <alignment horizontal="center" vertical="center" wrapText="1"/>
    </xf>
    <xf numFmtId="191" fontId="33" fillId="0" borderId="1" xfId="0" applyNumberFormat="1" applyFont="1" applyFill="1" applyBorder="1" applyAlignment="1">
      <alignment horizontal="center" vertical="center" wrapText="1"/>
    </xf>
    <xf numFmtId="187" fontId="33" fillId="0" borderId="46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left" vertical="center"/>
    </xf>
    <xf numFmtId="185" fontId="33" fillId="0" borderId="1" xfId="0" applyNumberFormat="1" applyFont="1" applyFill="1" applyBorder="1" applyAlignment="1">
      <alignment horizontal="center" vertical="center"/>
    </xf>
    <xf numFmtId="191" fontId="33" fillId="0" borderId="1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 shrinkToFit="1"/>
    </xf>
    <xf numFmtId="0" fontId="15" fillId="0" borderId="24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shrinkToFit="1"/>
    </xf>
    <xf numFmtId="188" fontId="33" fillId="0" borderId="21" xfId="0" applyNumberFormat="1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vertical="center" shrinkToFit="1"/>
    </xf>
    <xf numFmtId="49" fontId="33" fillId="0" borderId="1" xfId="0" applyNumberFormat="1" applyFont="1" applyFill="1" applyBorder="1" applyAlignment="1">
      <alignment horizontal="center" vertical="center"/>
    </xf>
    <xf numFmtId="188" fontId="33" fillId="0" borderId="21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 shrinkToFit="1"/>
    </xf>
    <xf numFmtId="185" fontId="33" fillId="21" borderId="1" xfId="0" applyNumberFormat="1" applyFont="1" applyFill="1" applyBorder="1" applyAlignment="1">
      <alignment horizontal="center" vertical="center" shrinkToFit="1"/>
    </xf>
    <xf numFmtId="187" fontId="33" fillId="21" borderId="21" xfId="0" applyNumberFormat="1" applyFont="1" applyFill="1" applyBorder="1" applyAlignment="1">
      <alignment horizontal="center" vertical="center"/>
    </xf>
    <xf numFmtId="192" fontId="15" fillId="0" borderId="0" xfId="0" applyNumberFormat="1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32" fillId="0" borderId="25" xfId="0" applyFont="1" applyFill="1" applyBorder="1" applyAlignment="1">
      <alignment horizontal="center" vertical="center"/>
    </xf>
    <xf numFmtId="0" fontId="33" fillId="0" borderId="1" xfId="119" applyFont="1" applyFill="1" applyBorder="1" applyAlignment="1">
      <alignment horizontal="center" vertical="center" shrinkToFit="1"/>
      <protection/>
    </xf>
    <xf numFmtId="187" fontId="33" fillId="0" borderId="25" xfId="119" applyNumberFormat="1" applyFont="1" applyFill="1" applyBorder="1" applyAlignment="1">
      <alignment horizontal="center" vertical="center" shrinkToFit="1"/>
      <protection/>
    </xf>
  </cellXfs>
  <cellStyles count="16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好_（统计）2016年2月重点工业项目一览表" xfId="28"/>
    <cellStyle name="Followed Hyperlink" xfId="29"/>
    <cellStyle name="注释" xfId="30"/>
    <cellStyle name="常规 6" xfId="31"/>
    <cellStyle name="ColLevel_5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常规 8" xfId="41"/>
    <cellStyle name="ColLevel_7" xfId="42"/>
    <cellStyle name="标题 1" xfId="43"/>
    <cellStyle name="差_201602乡镇税收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链接单元格" xfId="52"/>
    <cellStyle name="好_201602乡镇税收" xfId="53"/>
    <cellStyle name="20% - 强调文字颜色 6" xfId="54"/>
    <cellStyle name="强调文字颜色 2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RowLevel_5" xfId="63"/>
    <cellStyle name="20% - 强调文字颜色 2" xfId="64"/>
    <cellStyle name="40% - 强调文字颜色 2" xfId="65"/>
    <cellStyle name="RowLevel_6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0,0&#13;&#10;NA&#13;&#10;" xfId="76"/>
    <cellStyle name="60% - 强调文字颜色 6" xfId="77"/>
    <cellStyle name="样式 1" xfId="78"/>
    <cellStyle name="??" xfId="79"/>
    <cellStyle name="常规 10 2 2 2" xfId="80"/>
    <cellStyle name="_Book1" xfId="81"/>
    <cellStyle name="常规 2" xfId="82"/>
    <cellStyle name="ColLevel_1" xfId="83"/>
    <cellStyle name="常规 3" xfId="84"/>
    <cellStyle name="ColLevel_2" xfId="85"/>
    <cellStyle name="常规 4" xfId="86"/>
    <cellStyle name="ColLevel_3" xfId="87"/>
    <cellStyle name="常规 5" xfId="88"/>
    <cellStyle name="ColLevel_4" xfId="89"/>
    <cellStyle name="常规 7" xfId="90"/>
    <cellStyle name="ColLevel_6" xfId="91"/>
    <cellStyle name="Grey" xfId="92"/>
    <cellStyle name="Normal - Style1" xfId="93"/>
    <cellStyle name="Normal_0105第二套审计报表定稿" xfId="94"/>
    <cellStyle name="Percent [2]" xfId="95"/>
    <cellStyle name="RowLevel_1" xfId="96"/>
    <cellStyle name="RowLevel_2" xfId="97"/>
    <cellStyle name="RowLevel_3" xfId="98"/>
    <cellStyle name="RowLevel_4" xfId="99"/>
    <cellStyle name="百分比 2 6" xfId="100"/>
    <cellStyle name="襞" xfId="101"/>
    <cellStyle name="常规_Book1_1" xfId="102"/>
    <cellStyle name="标题_2017年度前三个月计生报表" xfId="103"/>
    <cellStyle name="差_（统计）2016年2月重点工业项目一览表" xfId="104"/>
    <cellStyle name="差_2016.11 信息月报" xfId="105"/>
    <cellStyle name="差_2016.12 信息月报" xfId="106"/>
    <cellStyle name="差_2017.02 统计月报" xfId="107"/>
    <cellStyle name="差_2017年度前三个月计生报表" xfId="108"/>
    <cellStyle name="差_Book1" xfId="109"/>
    <cellStyle name="好_2016.12 信息月报" xfId="110"/>
    <cellStyle name="差_信息月报2016.6" xfId="111"/>
    <cellStyle name="差_信息月报2016.9" xfId="112"/>
    <cellStyle name="常规 10" xfId="113"/>
    <cellStyle name="常规 10 2 2" xfId="114"/>
    <cellStyle name="常规 10 2 2 2_2016.11 信息月报" xfId="115"/>
    <cellStyle name="常规 10 3 3" xfId="116"/>
    <cellStyle name="常规 10_2016.11 信息月报" xfId="117"/>
    <cellStyle name="好_信息月报2016.6" xfId="118"/>
    <cellStyle name="常规 11" xfId="119"/>
    <cellStyle name="常规 12" xfId="120"/>
    <cellStyle name="常规 13" xfId="121"/>
    <cellStyle name="好_信息月报2016.9" xfId="122"/>
    <cellStyle name="常规 14" xfId="123"/>
    <cellStyle name="常规 15" xfId="124"/>
    <cellStyle name="常规 22" xfId="125"/>
    <cellStyle name="표준_kc-elec system check list" xfId="126"/>
    <cellStyle name="常规 28" xfId="127"/>
    <cellStyle name="常规 9" xfId="128"/>
    <cellStyle name="常规 9 9" xfId="129"/>
    <cellStyle name="常规 9_2016.11 信息月报" xfId="130"/>
    <cellStyle name="常规_2010各县供电情况" xfId="131"/>
    <cellStyle name="常规_2010各县供电情况 3" xfId="132"/>
    <cellStyle name="常规_201602乡镇税收" xfId="133"/>
    <cellStyle name="常规_Sheet1" xfId="134"/>
    <cellStyle name="常规_Sheet2" xfId="135"/>
    <cellStyle name="常规_Sheet2_1" xfId="136"/>
    <cellStyle name="常规_Sheet3" xfId="137"/>
    <cellStyle name="常规_统计局报表1007" xfId="138"/>
    <cellStyle name="常规_镇供电_5" xfId="139"/>
    <cellStyle name="常规_镇供电" xfId="140"/>
    <cellStyle name="常规_镇供电_1" xfId="141"/>
    <cellStyle name="常规_镇供电_10" xfId="142"/>
    <cellStyle name="常规_镇供电_11" xfId="143"/>
    <cellStyle name="常规_镇供电_2" xfId="144"/>
    <cellStyle name="常规_镇供电_3" xfId="145"/>
    <cellStyle name="常规_镇供电_4" xfId="146"/>
    <cellStyle name="常规_镇供电_6" xfId="147"/>
    <cellStyle name="常规_镇供电_8" xfId="148"/>
    <cellStyle name="常规_镇供电_9" xfId="149"/>
    <cellStyle name="常规_镇税收" xfId="150"/>
    <cellStyle name="常规_Sheet1_Sheet1" xfId="151"/>
    <cellStyle name="好_2016.11 信息月报" xfId="152"/>
    <cellStyle name="好_2017.02 统计月报" xfId="153"/>
    <cellStyle name="好_2017年度前三个月计生报表" xfId="154"/>
    <cellStyle name="好_Book1" xfId="155"/>
    <cellStyle name="货币_201602乡镇税收" xfId="156"/>
    <cellStyle name="货币_2016年2月分乡镇固投" xfId="157"/>
    <cellStyle name="霓付 [0]_97MBO" xfId="158"/>
    <cellStyle name="霓付_97MBO" xfId="159"/>
    <cellStyle name="烹拳 [0]_97MBO" xfId="160"/>
    <cellStyle name="烹拳_97MBO" xfId="161"/>
    <cellStyle name="普通_ 白土" xfId="162"/>
    <cellStyle name="千分位[0]_ 白土" xfId="163"/>
    <cellStyle name="千分位_ 白土" xfId="164"/>
    <cellStyle name="千位[0]_laroux" xfId="165"/>
    <cellStyle name="千位_laroux" xfId="166"/>
    <cellStyle name="钎霖_laroux" xfId="167"/>
    <cellStyle name="콤마 [0]_BOILER-CO1" xfId="168"/>
    <cellStyle name="콤마_BOILER-CO1" xfId="169"/>
    <cellStyle name="통화 [0]_BOILER-CO1" xfId="170"/>
    <cellStyle name="통화_BOILER-CO1" xfId="171"/>
    <cellStyle name="표준_0N-HANDLING " xfId="172"/>
    <cellStyle name="常规 9 2" xfId="173"/>
    <cellStyle name="常规_2017年度前三个月计生报表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="70" zoomScaleNormal="70" zoomScaleSheetLayoutView="75" workbookViewId="0" topLeftCell="A1">
      <selection activeCell="D12" sqref="D12"/>
    </sheetView>
  </sheetViews>
  <sheetFormatPr defaultColWidth="9.00390625" defaultRowHeight="14.25"/>
  <cols>
    <col min="1" max="1" width="51.50390625" style="345" customWidth="1"/>
    <col min="2" max="2" width="14.75390625" style="345" customWidth="1"/>
    <col min="3" max="3" width="21.625" style="345" customWidth="1"/>
    <col min="4" max="4" width="21.125" style="345" customWidth="1"/>
    <col min="5" max="5" width="9.125" style="345" bestFit="1" customWidth="1"/>
    <col min="6" max="6" width="17.25390625" style="345" bestFit="1" customWidth="1"/>
    <col min="7" max="8" width="15.875" style="345" bestFit="1" customWidth="1"/>
    <col min="9" max="16384" width="9.00390625" style="345" customWidth="1"/>
  </cols>
  <sheetData>
    <row r="1" spans="1:4" s="102" customFormat="1" ht="49.5" customHeight="1">
      <c r="A1" s="349" t="s">
        <v>0</v>
      </c>
      <c r="B1" s="349"/>
      <c r="C1" s="349"/>
      <c r="D1" s="349"/>
    </row>
    <row r="2" spans="1:4" ht="19.5" customHeight="1">
      <c r="A2" s="350" t="s">
        <v>1</v>
      </c>
      <c r="B2" s="350"/>
      <c r="C2" s="350"/>
      <c r="D2" s="350"/>
    </row>
    <row r="3" spans="1:4" s="345" customFormat="1" ht="49.5" customHeight="1">
      <c r="A3" s="351" t="s">
        <v>2</v>
      </c>
      <c r="B3" s="352" t="s">
        <v>3</v>
      </c>
      <c r="C3" s="353" t="s">
        <v>4</v>
      </c>
      <c r="D3" s="354" t="s">
        <v>5</v>
      </c>
    </row>
    <row r="4" spans="1:4" s="346" customFormat="1" ht="49.5" customHeight="1">
      <c r="A4" s="355" t="s">
        <v>6</v>
      </c>
      <c r="B4" s="108" t="s">
        <v>7</v>
      </c>
      <c r="C4" s="356">
        <v>5104730</v>
      </c>
      <c r="D4" s="357">
        <v>8.3</v>
      </c>
    </row>
    <row r="5" spans="1:4" s="346" customFormat="1" ht="49.5" customHeight="1">
      <c r="A5" s="355" t="s">
        <v>8</v>
      </c>
      <c r="B5" s="108" t="s">
        <v>7</v>
      </c>
      <c r="C5" s="356">
        <v>146854</v>
      </c>
      <c r="D5" s="357">
        <v>3.8</v>
      </c>
    </row>
    <row r="6" spans="1:4" s="346" customFormat="1" ht="49.5" customHeight="1">
      <c r="A6" s="358" t="s">
        <v>9</v>
      </c>
      <c r="B6" s="108" t="s">
        <v>7</v>
      </c>
      <c r="C6" s="356">
        <v>2972530</v>
      </c>
      <c r="D6" s="357">
        <v>8.5</v>
      </c>
    </row>
    <row r="7" spans="1:4" s="346" customFormat="1" ht="49.5" customHeight="1">
      <c r="A7" s="358" t="s">
        <v>10</v>
      </c>
      <c r="B7" s="108" t="s">
        <v>7</v>
      </c>
      <c r="C7" s="356">
        <v>1985346</v>
      </c>
      <c r="D7" s="357">
        <v>8.2</v>
      </c>
    </row>
    <row r="8" spans="1:4" s="346" customFormat="1" ht="49.5" customHeight="1">
      <c r="A8" s="358" t="s">
        <v>11</v>
      </c>
      <c r="B8" s="108" t="s">
        <v>7</v>
      </c>
      <c r="C8" s="356">
        <v>2733165</v>
      </c>
      <c r="D8" s="357">
        <v>8.8</v>
      </c>
    </row>
    <row r="9" spans="1:4" s="346" customFormat="1" ht="49.5" customHeight="1">
      <c r="A9" s="355" t="s">
        <v>12</v>
      </c>
      <c r="B9" s="108" t="s">
        <v>7</v>
      </c>
      <c r="C9" s="359"/>
      <c r="D9" s="360"/>
    </row>
    <row r="10" spans="1:4" s="346" customFormat="1" ht="49.5" customHeight="1">
      <c r="A10" s="355" t="s">
        <v>13</v>
      </c>
      <c r="B10" s="108" t="s">
        <v>7</v>
      </c>
      <c r="C10" s="356">
        <v>13535939</v>
      </c>
      <c r="D10" s="357">
        <v>14</v>
      </c>
    </row>
    <row r="11" spans="1:4" s="102" customFormat="1" ht="49.5" customHeight="1">
      <c r="A11" s="355" t="s">
        <v>14</v>
      </c>
      <c r="B11" s="108" t="s">
        <v>7</v>
      </c>
      <c r="C11" s="361" t="s">
        <v>15</v>
      </c>
      <c r="D11" s="362">
        <v>20.2</v>
      </c>
    </row>
    <row r="12" spans="1:4" s="102" customFormat="1" ht="49.5" customHeight="1">
      <c r="A12" s="355" t="s">
        <v>16</v>
      </c>
      <c r="B12" s="108" t="s">
        <v>7</v>
      </c>
      <c r="C12" s="363">
        <v>586950</v>
      </c>
      <c r="D12" s="364" t="s">
        <v>17</v>
      </c>
    </row>
    <row r="13" spans="1:4" s="102" customFormat="1" ht="49.5" customHeight="1">
      <c r="A13" s="355" t="s">
        <v>18</v>
      </c>
      <c r="B13" s="108" t="s">
        <v>7</v>
      </c>
      <c r="C13" s="363">
        <v>928964</v>
      </c>
      <c r="D13" s="364" t="s">
        <v>19</v>
      </c>
    </row>
    <row r="14" spans="1:4" s="102" customFormat="1" ht="49.5" customHeight="1">
      <c r="A14" s="355" t="s">
        <v>20</v>
      </c>
      <c r="B14" s="108" t="s">
        <v>7</v>
      </c>
      <c r="C14" s="363">
        <v>43425</v>
      </c>
      <c r="D14" s="364" t="s">
        <v>21</v>
      </c>
    </row>
    <row r="15" spans="1:4" s="346" customFormat="1" ht="49.5" customHeight="1">
      <c r="A15" s="355" t="s">
        <v>22</v>
      </c>
      <c r="B15" s="108" t="s">
        <v>7</v>
      </c>
      <c r="C15" s="363">
        <v>2897164.605669137</v>
      </c>
      <c r="D15" s="362">
        <v>14.9</v>
      </c>
    </row>
    <row r="16" spans="1:4" s="346" customFormat="1" ht="49.5" customHeight="1">
      <c r="A16" s="355" t="s">
        <v>23</v>
      </c>
      <c r="B16" s="108" t="s">
        <v>7</v>
      </c>
      <c r="C16" s="365">
        <v>511952</v>
      </c>
      <c r="D16" s="357">
        <v>12.8</v>
      </c>
    </row>
    <row r="17" spans="1:4" s="346" customFormat="1" ht="49.5" customHeight="1">
      <c r="A17" s="355" t="s">
        <v>24</v>
      </c>
      <c r="B17" s="108" t="s">
        <v>7</v>
      </c>
      <c r="C17" s="365">
        <v>301376</v>
      </c>
      <c r="D17" s="357">
        <v>16.5</v>
      </c>
    </row>
    <row r="18" spans="1:4" s="346" customFormat="1" ht="49.5" customHeight="1">
      <c r="A18" s="355" t="s">
        <v>25</v>
      </c>
      <c r="B18" s="108" t="s">
        <v>26</v>
      </c>
      <c r="C18" s="365">
        <v>17426</v>
      </c>
      <c r="D18" s="357">
        <v>116.4</v>
      </c>
    </row>
    <row r="19" spans="1:4" s="346" customFormat="1" ht="49.5" customHeight="1">
      <c r="A19" s="355" t="s">
        <v>27</v>
      </c>
      <c r="B19" s="108" t="s">
        <v>26</v>
      </c>
      <c r="C19" s="365">
        <v>2781</v>
      </c>
      <c r="D19" s="357" t="s">
        <v>28</v>
      </c>
    </row>
    <row r="20" spans="1:4" ht="65.25" customHeight="1">
      <c r="A20" s="366" t="s">
        <v>29</v>
      </c>
      <c r="B20" s="366"/>
      <c r="C20" s="366"/>
      <c r="D20" s="366"/>
    </row>
    <row r="21" spans="1:4" ht="30" customHeight="1">
      <c r="A21" s="367"/>
      <c r="B21" s="367"/>
      <c r="C21" s="367"/>
      <c r="D21" s="367"/>
    </row>
    <row r="22" spans="1:4" s="102" customFormat="1" ht="49.5" customHeight="1">
      <c r="A22" s="349" t="s">
        <v>30</v>
      </c>
      <c r="B22" s="349"/>
      <c r="C22" s="349"/>
      <c r="D22" s="349"/>
    </row>
    <row r="23" spans="1:4" ht="19.5" customHeight="1">
      <c r="A23" s="350" t="s">
        <v>1</v>
      </c>
      <c r="B23" s="350"/>
      <c r="C23" s="350"/>
      <c r="D23" s="350"/>
    </row>
    <row r="24" spans="1:4" ht="49.5" customHeight="1">
      <c r="A24" s="351" t="s">
        <v>2</v>
      </c>
      <c r="B24" s="352" t="s">
        <v>3</v>
      </c>
      <c r="C24" s="353" t="s">
        <v>4</v>
      </c>
      <c r="D24" s="354" t="s">
        <v>5</v>
      </c>
    </row>
    <row r="25" spans="1:4" s="346" customFormat="1" ht="49.5" customHeight="1">
      <c r="A25" s="355" t="s">
        <v>31</v>
      </c>
      <c r="B25" s="108" t="s">
        <v>26</v>
      </c>
      <c r="C25" s="368">
        <v>69189</v>
      </c>
      <c r="D25" s="357">
        <v>20.2</v>
      </c>
    </row>
    <row r="26" spans="1:4" s="346" customFormat="1" ht="49.5" customHeight="1">
      <c r="A26" s="355" t="s">
        <v>32</v>
      </c>
      <c r="B26" s="108" t="s">
        <v>33</v>
      </c>
      <c r="C26" s="356">
        <v>442869.877</v>
      </c>
      <c r="D26" s="369">
        <v>14.05</v>
      </c>
    </row>
    <row r="27" spans="1:4" s="346" customFormat="1" ht="49.5" customHeight="1">
      <c r="A27" s="370" t="s">
        <v>34</v>
      </c>
      <c r="B27" s="108" t="s">
        <v>33</v>
      </c>
      <c r="C27" s="356">
        <v>419779.262</v>
      </c>
      <c r="D27" s="369">
        <v>13.520164483970973</v>
      </c>
    </row>
    <row r="28" spans="1:4" s="346" customFormat="1" ht="49.5" customHeight="1">
      <c r="A28" s="370" t="s">
        <v>35</v>
      </c>
      <c r="B28" s="108" t="s">
        <v>33</v>
      </c>
      <c r="C28" s="356">
        <v>23090.615</v>
      </c>
      <c r="D28" s="369">
        <v>24.7018764837319</v>
      </c>
    </row>
    <row r="29" spans="1:4" s="346" customFormat="1" ht="49.5" customHeight="1">
      <c r="A29" s="355" t="s">
        <v>36</v>
      </c>
      <c r="B29" s="108" t="s">
        <v>33</v>
      </c>
      <c r="C29" s="356">
        <v>288774.992</v>
      </c>
      <c r="D29" s="369">
        <v>17.30573806667699</v>
      </c>
    </row>
    <row r="30" spans="1:4" s="346" customFormat="1" ht="49.5" customHeight="1">
      <c r="A30" s="355" t="s">
        <v>37</v>
      </c>
      <c r="B30" s="108" t="s">
        <v>38</v>
      </c>
      <c r="C30" s="356">
        <v>1321</v>
      </c>
      <c r="D30" s="371" t="s">
        <v>39</v>
      </c>
    </row>
    <row r="31" spans="1:4" s="346" customFormat="1" ht="49.5" customHeight="1">
      <c r="A31" s="358" t="s">
        <v>40</v>
      </c>
      <c r="B31" s="372" t="s">
        <v>38</v>
      </c>
      <c r="C31" s="356">
        <v>2</v>
      </c>
      <c r="D31" s="371" t="s">
        <v>41</v>
      </c>
    </row>
    <row r="32" spans="1:4" s="346" customFormat="1" ht="49.5" customHeight="1">
      <c r="A32" s="355" t="s">
        <v>42</v>
      </c>
      <c r="B32" s="108" t="s">
        <v>7</v>
      </c>
      <c r="C32" s="373">
        <v>665661</v>
      </c>
      <c r="D32" s="369">
        <v>25.86</v>
      </c>
    </row>
    <row r="33" spans="1:4" s="346" customFormat="1" ht="49.5" customHeight="1">
      <c r="A33" s="355" t="s">
        <v>43</v>
      </c>
      <c r="B33" s="108" t="s">
        <v>7</v>
      </c>
      <c r="C33" s="356">
        <v>20233</v>
      </c>
      <c r="D33" s="369">
        <v>651</v>
      </c>
    </row>
    <row r="34" spans="1:4" s="346" customFormat="1" ht="49.5" customHeight="1">
      <c r="A34" s="355" t="s">
        <v>44</v>
      </c>
      <c r="B34" s="108" t="s">
        <v>45</v>
      </c>
      <c r="C34" s="374">
        <v>101.8</v>
      </c>
      <c r="D34" s="375">
        <v>1.8</v>
      </c>
    </row>
    <row r="35" spans="1:4" s="346" customFormat="1" ht="49.5" customHeight="1">
      <c r="A35" s="355" t="s">
        <v>46</v>
      </c>
      <c r="B35" s="108" t="s">
        <v>45</v>
      </c>
      <c r="C35" s="375">
        <v>100.8</v>
      </c>
      <c r="D35" s="362">
        <v>0.8</v>
      </c>
    </row>
    <row r="36" spans="1:4" s="346" customFormat="1" ht="49.5" customHeight="1">
      <c r="A36" s="355" t="s">
        <v>47</v>
      </c>
      <c r="B36" s="108" t="s">
        <v>48</v>
      </c>
      <c r="C36" s="376" t="s">
        <v>49</v>
      </c>
      <c r="D36" s="377" t="s">
        <v>49</v>
      </c>
    </row>
    <row r="37" spans="1:4" s="346" customFormat="1" ht="49.5" customHeight="1">
      <c r="A37" s="112" t="s">
        <v>50</v>
      </c>
      <c r="B37" s="108" t="s">
        <v>48</v>
      </c>
      <c r="C37" s="376" t="s">
        <v>49</v>
      </c>
      <c r="D37" s="377" t="s">
        <v>49</v>
      </c>
    </row>
    <row r="38" spans="1:4" s="346" customFormat="1" ht="49.5" customHeight="1">
      <c r="A38" s="112" t="s">
        <v>51</v>
      </c>
      <c r="B38" s="108" t="s">
        <v>48</v>
      </c>
      <c r="C38" s="376" t="s">
        <v>49</v>
      </c>
      <c r="D38" s="377" t="s">
        <v>49</v>
      </c>
    </row>
    <row r="39" spans="1:4" s="346" customFormat="1" ht="49.5" customHeight="1">
      <c r="A39" s="112" t="s">
        <v>52</v>
      </c>
      <c r="B39" s="108" t="s">
        <v>48</v>
      </c>
      <c r="C39" s="376" t="s">
        <v>49</v>
      </c>
      <c r="D39" s="377" t="s">
        <v>49</v>
      </c>
    </row>
    <row r="40" spans="1:4" ht="49.5" customHeight="1">
      <c r="A40" s="378" t="s">
        <v>53</v>
      </c>
      <c r="B40" s="366"/>
      <c r="C40" s="366"/>
      <c r="D40" s="366"/>
    </row>
    <row r="41" spans="1:4" ht="49.5" customHeight="1">
      <c r="A41" s="379"/>
      <c r="B41" s="379"/>
      <c r="C41" s="379"/>
      <c r="D41" s="379"/>
    </row>
    <row r="42" spans="1:4" s="346" customFormat="1" ht="49.5" customHeight="1">
      <c r="A42" s="349" t="s">
        <v>54</v>
      </c>
      <c r="B42" s="349"/>
      <c r="C42" s="349"/>
      <c r="D42" s="349"/>
    </row>
    <row r="43" spans="1:4" ht="24.75" customHeight="1">
      <c r="A43" s="380"/>
      <c r="B43" s="381"/>
      <c r="C43" s="382"/>
      <c r="D43" s="383" t="s">
        <v>55</v>
      </c>
    </row>
    <row r="44" spans="1:4" ht="79.5" customHeight="1">
      <c r="A44" s="384" t="s">
        <v>56</v>
      </c>
      <c r="B44" s="352" t="s">
        <v>57</v>
      </c>
      <c r="C44" s="353" t="s">
        <v>4</v>
      </c>
      <c r="D44" s="354" t="s">
        <v>5</v>
      </c>
    </row>
    <row r="45" spans="1:4" ht="60" customHeight="1">
      <c r="A45" s="385" t="s">
        <v>58</v>
      </c>
      <c r="B45" s="386">
        <v>787</v>
      </c>
      <c r="C45" s="387">
        <v>13535939</v>
      </c>
      <c r="D45" s="388">
        <v>14</v>
      </c>
    </row>
    <row r="46" spans="1:4" ht="60" customHeight="1">
      <c r="A46" s="389" t="s">
        <v>59</v>
      </c>
      <c r="B46" s="390">
        <v>335</v>
      </c>
      <c r="C46" s="391">
        <v>3698323</v>
      </c>
      <c r="D46" s="388">
        <v>18.5</v>
      </c>
    </row>
    <row r="47" spans="1:4" ht="60" customHeight="1">
      <c r="A47" s="389" t="s">
        <v>60</v>
      </c>
      <c r="B47" s="390">
        <v>280</v>
      </c>
      <c r="C47" s="391">
        <v>2835374</v>
      </c>
      <c r="D47" s="388">
        <v>16.9</v>
      </c>
    </row>
    <row r="48" spans="1:4" ht="60" customHeight="1">
      <c r="A48" s="389" t="s">
        <v>61</v>
      </c>
      <c r="B48" s="390">
        <v>41</v>
      </c>
      <c r="C48" s="391">
        <v>1655192</v>
      </c>
      <c r="D48" s="388">
        <v>15.3</v>
      </c>
    </row>
    <row r="49" spans="1:4" ht="60" customHeight="1">
      <c r="A49" s="389" t="s">
        <v>62</v>
      </c>
      <c r="B49" s="390">
        <v>172</v>
      </c>
      <c r="C49" s="391">
        <v>3243351</v>
      </c>
      <c r="D49" s="388">
        <v>14.1</v>
      </c>
    </row>
    <row r="50" spans="1:4" ht="60" customHeight="1">
      <c r="A50" s="389" t="s">
        <v>63</v>
      </c>
      <c r="B50" s="390">
        <v>14</v>
      </c>
      <c r="C50" s="391">
        <v>250819</v>
      </c>
      <c r="D50" s="388">
        <v>33.7</v>
      </c>
    </row>
    <row r="51" spans="1:4" ht="60" customHeight="1">
      <c r="A51" s="389" t="s">
        <v>64</v>
      </c>
      <c r="B51" s="390">
        <v>94</v>
      </c>
      <c r="C51" s="391">
        <v>1747905</v>
      </c>
      <c r="D51" s="388">
        <v>17.465935215366173</v>
      </c>
    </row>
    <row r="52" spans="1:4" ht="60" customHeight="1">
      <c r="A52" s="389" t="s">
        <v>65</v>
      </c>
      <c r="B52" s="390">
        <v>58</v>
      </c>
      <c r="C52" s="391">
        <v>1114944</v>
      </c>
      <c r="D52" s="388">
        <v>-1.6</v>
      </c>
    </row>
    <row r="53" spans="1:4" ht="60" customHeight="1">
      <c r="A53" s="389" t="s">
        <v>66</v>
      </c>
      <c r="B53" s="390">
        <v>72</v>
      </c>
      <c r="C53" s="391">
        <v>1676367</v>
      </c>
      <c r="D53" s="388">
        <v>9.5</v>
      </c>
    </row>
    <row r="54" spans="1:4" ht="60" customHeight="1">
      <c r="A54" s="389" t="s">
        <v>67</v>
      </c>
      <c r="B54" s="390">
        <v>20</v>
      </c>
      <c r="C54" s="391">
        <v>689498</v>
      </c>
      <c r="D54" s="388">
        <v>13.1</v>
      </c>
    </row>
    <row r="55" spans="1:4" ht="60" customHeight="1">
      <c r="A55" s="389" t="s">
        <v>68</v>
      </c>
      <c r="B55" s="390">
        <v>22</v>
      </c>
      <c r="C55" s="391">
        <v>324048</v>
      </c>
      <c r="D55" s="388">
        <v>-2.6</v>
      </c>
    </row>
    <row r="56" spans="1:4" ht="60" customHeight="1">
      <c r="A56" s="389" t="s">
        <v>69</v>
      </c>
      <c r="B56" s="390">
        <v>15</v>
      </c>
      <c r="C56" s="391">
        <v>399858</v>
      </c>
      <c r="D56" s="388">
        <v>23.3</v>
      </c>
    </row>
    <row r="57" spans="1:4" ht="56.25" customHeight="1">
      <c r="A57" s="392" t="s">
        <v>70</v>
      </c>
      <c r="B57" s="392"/>
      <c r="C57" s="392"/>
      <c r="D57" s="392"/>
    </row>
    <row r="58" spans="1:4" ht="45" customHeight="1">
      <c r="A58" s="393"/>
      <c r="B58" s="394"/>
      <c r="C58" s="394"/>
      <c r="D58" s="395"/>
    </row>
    <row r="59" spans="1:4" s="346" customFormat="1" ht="49.5" customHeight="1">
      <c r="A59" s="349" t="s">
        <v>71</v>
      </c>
      <c r="B59" s="349"/>
      <c r="C59" s="349"/>
      <c r="D59" s="349"/>
    </row>
    <row r="60" spans="1:4" s="102" customFormat="1" ht="19.5" customHeight="1">
      <c r="A60" s="396"/>
      <c r="B60" s="396"/>
      <c r="C60" s="396"/>
      <c r="D60" s="396"/>
    </row>
    <row r="61" spans="1:4" s="102" customFormat="1" ht="90" customHeight="1">
      <c r="A61" s="397" t="s">
        <v>72</v>
      </c>
      <c r="B61" s="398" t="s">
        <v>3</v>
      </c>
      <c r="C61" s="399" t="s">
        <v>4</v>
      </c>
      <c r="D61" s="400" t="s">
        <v>5</v>
      </c>
    </row>
    <row r="62" spans="1:4" s="102" customFormat="1" ht="90" customHeight="1">
      <c r="A62" s="401" t="s">
        <v>73</v>
      </c>
      <c r="B62" s="402" t="s">
        <v>7</v>
      </c>
      <c r="C62" s="368">
        <v>2897164.605669137</v>
      </c>
      <c r="D62" s="403">
        <v>14.9</v>
      </c>
    </row>
    <row r="63" spans="1:4" s="102" customFormat="1" ht="90" customHeight="1">
      <c r="A63" s="401" t="s">
        <v>74</v>
      </c>
      <c r="B63" s="402" t="s">
        <v>7</v>
      </c>
      <c r="C63" s="368">
        <v>1330450.8</v>
      </c>
      <c r="D63" s="403">
        <v>22.3</v>
      </c>
    </row>
    <row r="64" spans="1:4" s="102" customFormat="1" ht="90" customHeight="1">
      <c r="A64" s="404" t="s">
        <v>75</v>
      </c>
      <c r="B64" s="402" t="s">
        <v>7</v>
      </c>
      <c r="C64" s="368">
        <v>1312131.4</v>
      </c>
      <c r="D64" s="403">
        <v>22.4</v>
      </c>
    </row>
    <row r="65" spans="1:4" s="102" customFormat="1" ht="90" customHeight="1">
      <c r="A65" s="404" t="s">
        <v>76</v>
      </c>
      <c r="B65" s="402" t="s">
        <v>7</v>
      </c>
      <c r="C65" s="368">
        <v>18319.4</v>
      </c>
      <c r="D65" s="403">
        <v>17.3</v>
      </c>
    </row>
    <row r="66" spans="1:4" s="102" customFormat="1" ht="90" customHeight="1">
      <c r="A66" s="401" t="s">
        <v>77</v>
      </c>
      <c r="B66" s="402" t="s">
        <v>7</v>
      </c>
      <c r="C66" s="405" t="s">
        <v>15</v>
      </c>
      <c r="D66" s="406">
        <v>20.2</v>
      </c>
    </row>
    <row r="67" spans="1:4" s="102" customFormat="1" ht="90" customHeight="1">
      <c r="A67" s="407" t="s">
        <v>78</v>
      </c>
      <c r="B67" s="402" t="s">
        <v>7</v>
      </c>
      <c r="C67" s="405" t="s">
        <v>15</v>
      </c>
      <c r="D67" s="406">
        <v>9</v>
      </c>
    </row>
    <row r="68" spans="1:4" s="102" customFormat="1" ht="90" customHeight="1">
      <c r="A68" s="407" t="s">
        <v>79</v>
      </c>
      <c r="B68" s="402" t="s">
        <v>7</v>
      </c>
      <c r="C68" s="408">
        <v>354097</v>
      </c>
      <c r="D68" s="409">
        <v>80.8</v>
      </c>
    </row>
    <row r="69" spans="1:4" ht="85.5" customHeight="1">
      <c r="A69" s="378" t="s">
        <v>80</v>
      </c>
      <c r="B69" s="366"/>
      <c r="C69" s="366"/>
      <c r="D69" s="366"/>
    </row>
    <row r="70" spans="1:4" ht="45" customHeight="1">
      <c r="A70" s="393"/>
      <c r="B70" s="394"/>
      <c r="C70" s="394"/>
      <c r="D70" s="410"/>
    </row>
    <row r="71" spans="1:4" s="102" customFormat="1" ht="49.5" customHeight="1">
      <c r="A71" s="349" t="s">
        <v>81</v>
      </c>
      <c r="B71" s="349"/>
      <c r="C71" s="349"/>
      <c r="D71" s="349"/>
    </row>
    <row r="72" spans="1:4" ht="19.5" customHeight="1">
      <c r="A72" s="394"/>
      <c r="B72" s="394"/>
      <c r="C72" s="394"/>
      <c r="D72" s="394"/>
    </row>
    <row r="73" spans="1:4" ht="79.5" customHeight="1">
      <c r="A73" s="351" t="s">
        <v>72</v>
      </c>
      <c r="B73" s="352" t="s">
        <v>3</v>
      </c>
      <c r="C73" s="353" t="s">
        <v>4</v>
      </c>
      <c r="D73" s="354" t="s">
        <v>5</v>
      </c>
    </row>
    <row r="74" spans="1:4" s="102" customFormat="1" ht="79.5" customHeight="1">
      <c r="A74" s="411" t="s">
        <v>82</v>
      </c>
      <c r="B74" s="412" t="s">
        <v>7</v>
      </c>
      <c r="C74" s="368">
        <v>1043430</v>
      </c>
      <c r="D74" s="357">
        <v>5.1</v>
      </c>
    </row>
    <row r="75" spans="1:4" s="102" customFormat="1" ht="79.5" customHeight="1">
      <c r="A75" s="411" t="s">
        <v>83</v>
      </c>
      <c r="B75" s="412" t="s">
        <v>7</v>
      </c>
      <c r="C75" s="368">
        <v>939087</v>
      </c>
      <c r="D75" s="357">
        <v>3.2</v>
      </c>
    </row>
    <row r="76" spans="1:4" s="102" customFormat="1" ht="79.5" customHeight="1">
      <c r="A76" s="411" t="s">
        <v>84</v>
      </c>
      <c r="B76" s="412" t="s">
        <v>26</v>
      </c>
      <c r="C76" s="368">
        <v>69189</v>
      </c>
      <c r="D76" s="357">
        <v>20.28</v>
      </c>
    </row>
    <row r="77" spans="1:4" s="102" customFormat="1" ht="79.5" customHeight="1">
      <c r="A77" s="411" t="s">
        <v>85</v>
      </c>
      <c r="B77" s="412" t="s">
        <v>26</v>
      </c>
      <c r="C77" s="368">
        <v>39106</v>
      </c>
      <c r="D77" s="357">
        <v>13.21</v>
      </c>
    </row>
    <row r="78" spans="1:4" s="102" customFormat="1" ht="79.5" customHeight="1">
      <c r="A78" s="411" t="s">
        <v>86</v>
      </c>
      <c r="B78" s="412" t="s">
        <v>38</v>
      </c>
      <c r="C78" s="365">
        <v>23</v>
      </c>
      <c r="D78" s="371" t="s">
        <v>87</v>
      </c>
    </row>
    <row r="79" spans="1:4" s="102" customFormat="1" ht="79.5" customHeight="1">
      <c r="A79" s="411" t="s">
        <v>88</v>
      </c>
      <c r="B79" s="412" t="s">
        <v>26</v>
      </c>
      <c r="C79" s="365">
        <v>31621</v>
      </c>
      <c r="D79" s="357">
        <v>95.8</v>
      </c>
    </row>
    <row r="80" spans="1:4" s="102" customFormat="1" ht="79.5" customHeight="1">
      <c r="A80" s="411" t="s">
        <v>89</v>
      </c>
      <c r="B80" s="412" t="s">
        <v>26</v>
      </c>
      <c r="C80" s="365">
        <v>17426</v>
      </c>
      <c r="D80" s="357">
        <v>116.4</v>
      </c>
    </row>
    <row r="81" spans="1:4" s="102" customFormat="1" ht="79.5" customHeight="1">
      <c r="A81" s="411" t="s">
        <v>90</v>
      </c>
      <c r="B81" s="412" t="s">
        <v>7</v>
      </c>
      <c r="C81" s="365">
        <v>1341558</v>
      </c>
      <c r="D81" s="357">
        <v>3</v>
      </c>
    </row>
    <row r="82" spans="1:4" s="102" customFormat="1" ht="79.5" customHeight="1">
      <c r="A82" s="401" t="s">
        <v>91</v>
      </c>
      <c r="B82" s="402"/>
      <c r="C82" s="365"/>
      <c r="D82" s="413"/>
    </row>
    <row r="83" spans="1:4" s="102" customFormat="1" ht="79.5" customHeight="1">
      <c r="A83" s="401" t="s">
        <v>92</v>
      </c>
      <c r="B83" s="402" t="s">
        <v>26</v>
      </c>
      <c r="C83" s="365">
        <v>2781</v>
      </c>
      <c r="D83" s="357" t="s">
        <v>28</v>
      </c>
    </row>
    <row r="84" spans="1:4" ht="51" customHeight="1">
      <c r="A84" s="414"/>
      <c r="B84" s="415"/>
      <c r="C84" s="415"/>
      <c r="D84" s="415"/>
    </row>
    <row r="85" spans="1:4" s="102" customFormat="1" ht="49.5" customHeight="1">
      <c r="A85" s="349" t="s">
        <v>93</v>
      </c>
      <c r="B85" s="349"/>
      <c r="C85" s="349"/>
      <c r="D85" s="349"/>
    </row>
    <row r="86" spans="1:4" ht="19.5" customHeight="1">
      <c r="A86" s="393"/>
      <c r="B86" s="394"/>
      <c r="C86" s="394"/>
      <c r="D86" s="394"/>
    </row>
    <row r="87" spans="1:4" ht="60" customHeight="1">
      <c r="A87" s="351" t="s">
        <v>72</v>
      </c>
      <c r="B87" s="352" t="s">
        <v>3</v>
      </c>
      <c r="C87" s="353" t="s">
        <v>4</v>
      </c>
      <c r="D87" s="354" t="s">
        <v>5</v>
      </c>
    </row>
    <row r="88" spans="1:4" s="346" customFormat="1" ht="60" customHeight="1">
      <c r="A88" s="401" t="s">
        <v>94</v>
      </c>
      <c r="B88" s="402" t="s">
        <v>7</v>
      </c>
      <c r="C88" s="365">
        <v>511952</v>
      </c>
      <c r="D88" s="357">
        <v>12.84</v>
      </c>
    </row>
    <row r="89" spans="1:4" s="346" customFormat="1" ht="60" customHeight="1">
      <c r="A89" s="401" t="s">
        <v>95</v>
      </c>
      <c r="B89" s="402" t="s">
        <v>7</v>
      </c>
      <c r="C89" s="365">
        <v>301376</v>
      </c>
      <c r="D89" s="357">
        <v>16.54</v>
      </c>
    </row>
    <row r="90" spans="1:4" s="346" customFormat="1" ht="60" customHeight="1">
      <c r="A90" s="401" t="s">
        <v>96</v>
      </c>
      <c r="B90" s="402" t="s">
        <v>7</v>
      </c>
      <c r="C90" s="365">
        <v>210576</v>
      </c>
      <c r="D90" s="357">
        <v>7.9</v>
      </c>
    </row>
    <row r="91" spans="1:4" s="346" customFormat="1" ht="60" customHeight="1">
      <c r="A91" s="401" t="s">
        <v>97</v>
      </c>
      <c r="B91" s="402" t="s">
        <v>7</v>
      </c>
      <c r="C91" s="365">
        <v>525583</v>
      </c>
      <c r="D91" s="357">
        <v>12.95</v>
      </c>
    </row>
    <row r="92" spans="1:4" s="102" customFormat="1" ht="60" customHeight="1">
      <c r="A92" s="401" t="s">
        <v>98</v>
      </c>
      <c r="B92" s="402" t="s">
        <v>7</v>
      </c>
      <c r="C92" s="408">
        <v>476954.33612953994</v>
      </c>
      <c r="D92" s="362">
        <v>13.92</v>
      </c>
    </row>
    <row r="93" spans="1:4" s="346" customFormat="1" ht="60" customHeight="1">
      <c r="A93" s="416" t="s">
        <v>99</v>
      </c>
      <c r="B93" s="417" t="s">
        <v>99</v>
      </c>
      <c r="C93" s="397" t="s">
        <v>100</v>
      </c>
      <c r="D93" s="418" t="s">
        <v>101</v>
      </c>
    </row>
    <row r="94" spans="1:4" s="346" customFormat="1" ht="60" customHeight="1">
      <c r="A94" s="401" t="s">
        <v>102</v>
      </c>
      <c r="B94" s="402" t="s">
        <v>7</v>
      </c>
      <c r="C94" s="419">
        <v>9027630</v>
      </c>
      <c r="D94" s="420">
        <v>3</v>
      </c>
    </row>
    <row r="95" spans="1:4" s="346" customFormat="1" ht="60" customHeight="1">
      <c r="A95" s="401" t="s">
        <v>103</v>
      </c>
      <c r="B95" s="402" t="s">
        <v>7</v>
      </c>
      <c r="C95" s="419">
        <v>6439986</v>
      </c>
      <c r="D95" s="420">
        <v>4</v>
      </c>
    </row>
    <row r="96" spans="1:4" s="347" customFormat="1" ht="60" customHeight="1">
      <c r="A96" s="401" t="s">
        <v>104</v>
      </c>
      <c r="B96" s="402" t="s">
        <v>7</v>
      </c>
      <c r="C96" s="419">
        <v>7863169</v>
      </c>
      <c r="D96" s="420">
        <v>1.5</v>
      </c>
    </row>
    <row r="97" spans="1:4" s="347" customFormat="1" ht="60" customHeight="1">
      <c r="A97" s="401" t="s">
        <v>105</v>
      </c>
      <c r="B97" s="402" t="s">
        <v>7</v>
      </c>
      <c r="C97" s="419">
        <v>1088010</v>
      </c>
      <c r="D97" s="377" t="s">
        <v>49</v>
      </c>
    </row>
    <row r="98" spans="1:4" s="347" customFormat="1" ht="60" customHeight="1">
      <c r="A98" s="401" t="s">
        <v>106</v>
      </c>
      <c r="B98" s="402" t="s">
        <v>7</v>
      </c>
      <c r="C98" s="419">
        <v>3051253</v>
      </c>
      <c r="D98" s="377" t="s">
        <v>49</v>
      </c>
    </row>
    <row r="99" spans="1:4" s="346" customFormat="1" ht="60" customHeight="1">
      <c r="A99" s="401" t="s">
        <v>107</v>
      </c>
      <c r="B99" s="402" t="s">
        <v>7</v>
      </c>
      <c r="C99" s="419">
        <v>2051633</v>
      </c>
      <c r="D99" s="377" t="s">
        <v>49</v>
      </c>
    </row>
    <row r="100" spans="1:4" s="346" customFormat="1" ht="60" customHeight="1">
      <c r="A100" s="401" t="s">
        <v>108</v>
      </c>
      <c r="B100" s="402" t="s">
        <v>7</v>
      </c>
      <c r="C100" s="419">
        <v>1503237</v>
      </c>
      <c r="D100" s="377" t="s">
        <v>49</v>
      </c>
    </row>
    <row r="101" s="346" customFormat="1" ht="49.5" customHeight="1"/>
    <row r="102" s="348" customFormat="1" ht="19.5" customHeight="1"/>
    <row r="103" ht="48" customHeight="1"/>
    <row r="104" ht="48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44.25" customHeight="1"/>
    <row r="120" ht="57.7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.5" customHeight="1"/>
    <row r="130" ht="19.5" customHeight="1"/>
    <row r="131" ht="19.5" customHeight="1"/>
    <row r="132" ht="19.5" customHeight="1"/>
    <row r="133" ht="19.5" customHeight="1"/>
    <row r="134" ht="10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/>
  <mergeCells count="16">
    <mergeCell ref="A1:D1"/>
    <mergeCell ref="A2:D2"/>
    <mergeCell ref="A20:D20"/>
    <mergeCell ref="A21:D21"/>
    <mergeCell ref="A22:D22"/>
    <mergeCell ref="A23:D23"/>
    <mergeCell ref="A40:D40"/>
    <mergeCell ref="A41:D41"/>
    <mergeCell ref="A42:D42"/>
    <mergeCell ref="A57:D57"/>
    <mergeCell ref="A59:D59"/>
    <mergeCell ref="A60:D60"/>
    <mergeCell ref="A69:D69"/>
    <mergeCell ref="A71:D71"/>
    <mergeCell ref="A72:D72"/>
    <mergeCell ref="A85:D85"/>
  </mergeCells>
  <printOptions/>
  <pageMargins left="0.98" right="0.35" top="0.37" bottom="0.27" header="0.31" footer="0.2"/>
  <pageSetup horizontalDpi="600" verticalDpi="600" orientation="portrait" paperSize="9" scale="70"/>
  <headerFooter alignWithMargins="0">
    <oddFooter>&amp;C&amp;"Times New Roman,常规"&amp;P</oddFooter>
  </headerFooter>
  <rowBreaks count="6" manualBreakCount="6">
    <brk id="21" max="255" man="1"/>
    <brk id="40" max="3" man="1"/>
    <brk id="57" max="3" man="1"/>
    <brk id="69" max="3" man="1"/>
    <brk id="84" max="3" man="1"/>
    <brk id="10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8">
      <selection activeCell="D4" sqref="D4"/>
    </sheetView>
  </sheetViews>
  <sheetFormatPr defaultColWidth="9.00390625" defaultRowHeight="14.25"/>
  <cols>
    <col min="1" max="1" width="9.00390625" style="116" customWidth="1"/>
    <col min="2" max="2" width="23.50390625" style="116" customWidth="1"/>
    <col min="3" max="3" width="14.875" style="116" customWidth="1"/>
    <col min="4" max="4" width="17.875" style="116" customWidth="1"/>
    <col min="5" max="5" width="14.375" style="116" customWidth="1"/>
    <col min="6" max="16384" width="9.00390625" style="116" customWidth="1"/>
  </cols>
  <sheetData>
    <row r="1" spans="1:5" ht="24" customHeight="1">
      <c r="A1" s="117" t="s">
        <v>307</v>
      </c>
      <c r="B1" s="117"/>
      <c r="C1" s="117"/>
      <c r="D1" s="117"/>
      <c r="E1" s="117"/>
    </row>
    <row r="2" spans="2:6" ht="18.75">
      <c r="B2" s="91" t="s">
        <v>308</v>
      </c>
      <c r="C2" s="118"/>
      <c r="D2" s="118"/>
      <c r="E2" s="118"/>
      <c r="F2" s="119"/>
    </row>
    <row r="3" spans="1:6" ht="16.5" customHeight="1">
      <c r="A3" s="120" t="s">
        <v>309</v>
      </c>
      <c r="B3" s="20"/>
      <c r="C3" s="20" t="s">
        <v>310</v>
      </c>
      <c r="D3" s="121" t="s">
        <v>4</v>
      </c>
      <c r="E3" s="122" t="s">
        <v>311</v>
      </c>
      <c r="F3" s="123"/>
    </row>
    <row r="4" spans="1:6" ht="20.25" customHeight="1">
      <c r="A4" s="124" t="s">
        <v>312</v>
      </c>
      <c r="B4" s="21"/>
      <c r="C4" s="125">
        <v>82412.7246</v>
      </c>
      <c r="D4" s="126">
        <v>442869.877</v>
      </c>
      <c r="E4" s="127">
        <v>14.053380066482934</v>
      </c>
      <c r="F4" s="123"/>
    </row>
    <row r="5" spans="1:6" ht="20.25" customHeight="1">
      <c r="A5" s="128" t="s">
        <v>313</v>
      </c>
      <c r="B5" s="129"/>
      <c r="C5" s="130">
        <v>77789.4506</v>
      </c>
      <c r="D5" s="131">
        <v>419779.262</v>
      </c>
      <c r="E5" s="127">
        <v>13.520164483970973</v>
      </c>
      <c r="F5" s="123"/>
    </row>
    <row r="6" spans="1:6" ht="20.25" customHeight="1">
      <c r="A6" s="128" t="s">
        <v>35</v>
      </c>
      <c r="B6" s="129"/>
      <c r="C6" s="125">
        <v>4623.274</v>
      </c>
      <c r="D6" s="126">
        <v>23090.615</v>
      </c>
      <c r="E6" s="127">
        <v>24.7018764837319</v>
      </c>
      <c r="F6" s="123"/>
    </row>
    <row r="7" spans="1:6" ht="20.25" customHeight="1">
      <c r="A7" s="132" t="s">
        <v>314</v>
      </c>
      <c r="B7" s="133"/>
      <c r="C7" s="134">
        <v>46827.602</v>
      </c>
      <c r="D7" s="126">
        <v>288774.992</v>
      </c>
      <c r="E7" s="127">
        <v>17.30573806667699</v>
      </c>
      <c r="F7" s="123"/>
    </row>
    <row r="8" spans="1:6" ht="20.25" customHeight="1">
      <c r="A8" s="135" t="s">
        <v>120</v>
      </c>
      <c r="B8" s="136" t="s">
        <v>269</v>
      </c>
      <c r="C8" s="137">
        <v>3760.7006</v>
      </c>
      <c r="D8" s="137">
        <v>22578.6285</v>
      </c>
      <c r="E8" s="127">
        <v>14.121682958956082</v>
      </c>
      <c r="F8" s="123"/>
    </row>
    <row r="9" spans="1:6" ht="20.25" customHeight="1">
      <c r="A9" s="135"/>
      <c r="B9" s="136" t="s">
        <v>270</v>
      </c>
      <c r="C9" s="137">
        <v>2833.8329</v>
      </c>
      <c r="D9" s="137">
        <v>17037.1461</v>
      </c>
      <c r="E9" s="127">
        <v>18.30153737421267</v>
      </c>
      <c r="F9" s="123"/>
    </row>
    <row r="10" spans="1:6" ht="20.25" customHeight="1">
      <c r="A10" s="135"/>
      <c r="B10" s="136" t="s">
        <v>271</v>
      </c>
      <c r="C10" s="137">
        <v>3994.6336</v>
      </c>
      <c r="D10" s="137">
        <v>24245.7359</v>
      </c>
      <c r="E10" s="127">
        <v>13.36550415744906</v>
      </c>
      <c r="F10" s="123"/>
    </row>
    <row r="11" spans="1:6" ht="20.25" customHeight="1">
      <c r="A11" s="135"/>
      <c r="B11" s="136" t="s">
        <v>272</v>
      </c>
      <c r="C11" s="138">
        <v>3204.0465</v>
      </c>
      <c r="D11" s="138">
        <v>21211.2141</v>
      </c>
      <c r="E11" s="127">
        <v>14.242626883237275</v>
      </c>
      <c r="F11" s="123"/>
    </row>
    <row r="12" spans="1:6" ht="20.25" customHeight="1">
      <c r="A12" s="135"/>
      <c r="B12" s="136" t="s">
        <v>273</v>
      </c>
      <c r="C12" s="138">
        <v>2721.7324</v>
      </c>
      <c r="D12" s="138">
        <v>16711.649999999998</v>
      </c>
      <c r="E12" s="127">
        <v>17.09388636175886</v>
      </c>
      <c r="F12" s="123"/>
    </row>
    <row r="13" spans="1:6" ht="20.25" customHeight="1">
      <c r="A13" s="135"/>
      <c r="B13" s="136" t="s">
        <v>274</v>
      </c>
      <c r="C13" s="126">
        <v>1710.4341</v>
      </c>
      <c r="D13" s="126">
        <v>10818.4646</v>
      </c>
      <c r="E13" s="127">
        <v>10.489995447206969</v>
      </c>
      <c r="F13" s="123"/>
    </row>
    <row r="14" spans="1:6" ht="20.25" customHeight="1">
      <c r="A14" s="135"/>
      <c r="B14" s="136" t="s">
        <v>275</v>
      </c>
      <c r="C14" s="139">
        <v>2929.9364</v>
      </c>
      <c r="D14" s="139">
        <v>18534.721</v>
      </c>
      <c r="E14" s="127">
        <v>20.533590957629634</v>
      </c>
      <c r="F14" s="123"/>
    </row>
    <row r="15" spans="1:6" ht="20.25" customHeight="1">
      <c r="A15" s="135"/>
      <c r="B15" s="136" t="s">
        <v>276</v>
      </c>
      <c r="C15" s="139">
        <v>5676.1042</v>
      </c>
      <c r="D15" s="139">
        <v>35913.758799999996</v>
      </c>
      <c r="E15" s="127">
        <v>23.245786370398736</v>
      </c>
      <c r="F15" s="123"/>
    </row>
    <row r="16" spans="1:6" ht="20.25" customHeight="1">
      <c r="A16" s="135"/>
      <c r="B16" s="136" t="s">
        <v>277</v>
      </c>
      <c r="C16" s="126">
        <v>9141.8</v>
      </c>
      <c r="D16" s="126">
        <v>58015.90895942585</v>
      </c>
      <c r="E16" s="127">
        <v>17.778472668525925</v>
      </c>
      <c r="F16" s="123"/>
    </row>
    <row r="17" spans="1:6" ht="20.25" customHeight="1">
      <c r="A17" s="135"/>
      <c r="B17" s="136" t="s">
        <v>278</v>
      </c>
      <c r="C17" s="140">
        <v>13071.6163</v>
      </c>
      <c r="D17" s="140">
        <v>79108.7154</v>
      </c>
      <c r="E17" s="127">
        <v>11.745703669185481</v>
      </c>
      <c r="F17" s="123"/>
    </row>
    <row r="18" spans="1:6" ht="20.25" customHeight="1">
      <c r="A18" s="135"/>
      <c r="B18" s="136" t="s">
        <v>279</v>
      </c>
      <c r="C18" s="140">
        <v>7315.8892</v>
      </c>
      <c r="D18" s="140">
        <v>44826.6229</v>
      </c>
      <c r="E18" s="127">
        <v>15.825128418092849</v>
      </c>
      <c r="F18" s="123"/>
    </row>
    <row r="19" spans="1:6" ht="20.25" customHeight="1">
      <c r="A19" s="141" t="s">
        <v>132</v>
      </c>
      <c r="B19" s="136" t="s">
        <v>280</v>
      </c>
      <c r="C19" s="142">
        <v>893.8683</v>
      </c>
      <c r="D19" s="142">
        <v>5909.256700000001</v>
      </c>
      <c r="E19" s="127">
        <v>9.781610779435645</v>
      </c>
      <c r="F19" s="123"/>
    </row>
    <row r="20" spans="1:6" ht="20.25" customHeight="1">
      <c r="A20" s="143"/>
      <c r="B20" s="136" t="s">
        <v>281</v>
      </c>
      <c r="C20" s="144">
        <v>1058.7223</v>
      </c>
      <c r="D20" s="144">
        <v>7066.253500000001</v>
      </c>
      <c r="E20" s="127">
        <v>8.879783096325177</v>
      </c>
      <c r="F20" s="123"/>
    </row>
    <row r="21" spans="1:6" ht="20.25" customHeight="1">
      <c r="A21" s="143"/>
      <c r="B21" s="136" t="s">
        <v>282</v>
      </c>
      <c r="C21" s="126">
        <v>1209.3504</v>
      </c>
      <c r="D21" s="126">
        <v>7563.0943</v>
      </c>
      <c r="E21" s="127">
        <v>-3.750268110001831</v>
      </c>
      <c r="F21" s="123"/>
    </row>
    <row r="22" spans="1:6" ht="20.25" customHeight="1">
      <c r="A22" s="143"/>
      <c r="B22" s="136" t="s">
        <v>283</v>
      </c>
      <c r="C22" s="145">
        <v>917.5568</v>
      </c>
      <c r="D22" s="145">
        <v>6335.0271</v>
      </c>
      <c r="E22" s="127">
        <v>6.767091796183222</v>
      </c>
      <c r="F22" s="123"/>
    </row>
    <row r="23" spans="1:6" ht="20.25" customHeight="1">
      <c r="A23" s="143"/>
      <c r="B23" s="136" t="s">
        <v>284</v>
      </c>
      <c r="C23" s="145">
        <v>738.9454</v>
      </c>
      <c r="D23" s="145">
        <v>4803.024799999999</v>
      </c>
      <c r="E23" s="127">
        <v>14.231322775714993</v>
      </c>
      <c r="F23" s="123"/>
    </row>
    <row r="24" spans="1:6" ht="20.25" customHeight="1">
      <c r="A24" s="143"/>
      <c r="B24" s="136" t="s">
        <v>285</v>
      </c>
      <c r="C24" s="145">
        <v>1741.5253</v>
      </c>
      <c r="D24" s="145">
        <v>11089.258399999999</v>
      </c>
      <c r="E24" s="127">
        <v>11.830843659998958</v>
      </c>
      <c r="F24" s="123"/>
    </row>
    <row r="25" spans="1:6" ht="20.25" customHeight="1">
      <c r="A25" s="143"/>
      <c r="B25" s="136" t="s">
        <v>286</v>
      </c>
      <c r="C25" s="126">
        <v>3445</v>
      </c>
      <c r="D25" s="126">
        <v>12986.355330504826</v>
      </c>
      <c r="E25" s="127">
        <v>45.19790394016958</v>
      </c>
      <c r="F25" s="123"/>
    </row>
    <row r="26" spans="1:6" ht="20.25" customHeight="1">
      <c r="A26" s="146"/>
      <c r="B26" s="136" t="s">
        <v>288</v>
      </c>
      <c r="C26" s="126">
        <v>1065.9981</v>
      </c>
      <c r="D26" s="126">
        <v>7967.283299999999</v>
      </c>
      <c r="E26" s="127">
        <v>20.48345522467292</v>
      </c>
      <c r="F26" s="123"/>
    </row>
    <row r="27" spans="1:6" ht="20.25" customHeight="1">
      <c r="A27" s="147" t="s">
        <v>141</v>
      </c>
      <c r="B27" s="136" t="s">
        <v>142</v>
      </c>
      <c r="C27" s="126">
        <f>(C8+C10+C11+C12)*0.85</f>
        <v>11628.946134999998</v>
      </c>
      <c r="D27" s="126">
        <f>(D8+D10+D11+D12)*0.85</f>
        <v>72035.144225</v>
      </c>
      <c r="E27" s="148"/>
      <c r="F27" s="123"/>
    </row>
    <row r="28" spans="1:6" ht="20.25" customHeight="1">
      <c r="A28" s="147"/>
      <c r="B28" s="136" t="s">
        <v>143</v>
      </c>
      <c r="C28" s="126">
        <f>(C13+C14+C20+C21+C22+C23+C24+C31+C30+C32+C34+C33+C35)*0.9</f>
        <v>10342.358909999999</v>
      </c>
      <c r="D28" s="126">
        <f>(D13+D14+D20+D21+D22+D23+D24+D31+D30+D32+D34+D33+D35)*0.9</f>
        <v>67372.57350000001</v>
      </c>
      <c r="E28" s="148"/>
      <c r="F28" s="123"/>
    </row>
    <row r="29" spans="1:6" ht="20.25" customHeight="1">
      <c r="A29" s="135"/>
      <c r="B29" s="136" t="s">
        <v>290</v>
      </c>
      <c r="C29" s="149">
        <v>162.4685</v>
      </c>
      <c r="D29" s="149">
        <v>1312.0426</v>
      </c>
      <c r="E29" s="150">
        <v>16.881777386284046</v>
      </c>
      <c r="F29" s="123"/>
    </row>
    <row r="30" spans="1:6" ht="20.25" customHeight="1">
      <c r="A30" s="135"/>
      <c r="B30" s="136" t="s">
        <v>291</v>
      </c>
      <c r="C30" s="151">
        <v>104.2511</v>
      </c>
      <c r="D30" s="151">
        <v>882.5125</v>
      </c>
      <c r="E30" s="150">
        <v>8.97836911889427</v>
      </c>
      <c r="F30" s="123"/>
    </row>
    <row r="31" spans="1:6" ht="20.25" customHeight="1">
      <c r="A31" s="135"/>
      <c r="B31" s="136" t="s">
        <v>292</v>
      </c>
      <c r="C31" s="151">
        <v>92.0395</v>
      </c>
      <c r="D31" s="151">
        <v>818.9464</v>
      </c>
      <c r="E31" s="150">
        <v>6.204802457161596</v>
      </c>
      <c r="F31" s="123"/>
    </row>
    <row r="32" spans="1:6" ht="20.25" customHeight="1">
      <c r="A32" s="135"/>
      <c r="B32" s="136" t="s">
        <v>293</v>
      </c>
      <c r="C32" s="152">
        <v>215.688</v>
      </c>
      <c r="D32" s="152">
        <v>1408.105</v>
      </c>
      <c r="E32" s="150">
        <v>1.0459267570687603</v>
      </c>
      <c r="F32" s="123"/>
    </row>
    <row r="33" spans="1:6" ht="20.25" customHeight="1">
      <c r="A33" s="135"/>
      <c r="B33" s="136" t="s">
        <v>294</v>
      </c>
      <c r="C33" s="153">
        <v>301.6211</v>
      </c>
      <c r="D33" s="153">
        <v>2019.7431000000001</v>
      </c>
      <c r="E33" s="150">
        <v>8.716565807563793</v>
      </c>
      <c r="F33" s="123"/>
    </row>
    <row r="34" spans="1:6" ht="20.25" customHeight="1">
      <c r="A34" s="135"/>
      <c r="B34" s="136" t="s">
        <v>295</v>
      </c>
      <c r="C34" s="152">
        <v>67.8782</v>
      </c>
      <c r="D34" s="152">
        <v>603.3809</v>
      </c>
      <c r="E34" s="150">
        <v>17.579007838718752</v>
      </c>
      <c r="F34" s="123"/>
    </row>
    <row r="35" spans="1:6" ht="20.25" customHeight="1">
      <c r="A35" s="135"/>
      <c r="B35" s="136" t="s">
        <v>296</v>
      </c>
      <c r="C35" s="153">
        <v>403.5613</v>
      </c>
      <c r="D35" s="153">
        <v>2915.8834</v>
      </c>
      <c r="E35" s="150">
        <v>12.148766287317425</v>
      </c>
      <c r="F35" s="123"/>
    </row>
    <row r="36" spans="1:5" ht="21" customHeight="1">
      <c r="A36" s="154"/>
      <c r="B36" s="154"/>
      <c r="C36" s="154"/>
      <c r="D36" s="154"/>
      <c r="E36" s="154"/>
    </row>
  </sheetData>
  <sheetProtection/>
  <mergeCells count="12">
    <mergeCell ref="A1:E1"/>
    <mergeCell ref="B2:E2"/>
    <mergeCell ref="A3:B3"/>
    <mergeCell ref="A4:B4"/>
    <mergeCell ref="A5:B5"/>
    <mergeCell ref="A6:B6"/>
    <mergeCell ref="A7:B7"/>
    <mergeCell ref="A36:E36"/>
    <mergeCell ref="A8:A18"/>
    <mergeCell ref="A19:A26"/>
    <mergeCell ref="A27:A28"/>
    <mergeCell ref="A29:A35"/>
  </mergeCells>
  <printOptions/>
  <pageMargins left="0.75" right="0.75" top="0.52" bottom="0.55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4" sqref="D14"/>
    </sheetView>
  </sheetViews>
  <sheetFormatPr defaultColWidth="11.00390625" defaultRowHeight="14.25"/>
  <cols>
    <col min="1" max="1" width="13.375" style="102" customWidth="1"/>
    <col min="2" max="2" width="17.625" style="102" customWidth="1"/>
    <col min="3" max="4" width="18.00390625" style="102" customWidth="1"/>
    <col min="5" max="16384" width="11.00390625" style="102" customWidth="1"/>
  </cols>
  <sheetData>
    <row r="1" spans="1:5" ht="30.75" customHeight="1">
      <c r="A1" s="13" t="s">
        <v>315</v>
      </c>
      <c r="B1" s="13"/>
      <c r="C1" s="13"/>
      <c r="D1" s="13"/>
      <c r="E1" s="103"/>
    </row>
    <row r="2" spans="1:5" ht="18.75">
      <c r="A2" s="104" t="s">
        <v>316</v>
      </c>
      <c r="B2" s="104"/>
      <c r="C2" s="104"/>
      <c r="D2" s="104"/>
      <c r="E2" s="105"/>
    </row>
    <row r="3" spans="1:4" ht="30.75" customHeight="1">
      <c r="A3" s="106"/>
      <c r="B3" s="107" t="s">
        <v>317</v>
      </c>
      <c r="C3" s="108" t="s">
        <v>318</v>
      </c>
      <c r="D3" s="109" t="s">
        <v>319</v>
      </c>
    </row>
    <row r="4" spans="1:4" ht="30.75" customHeight="1">
      <c r="A4" s="110"/>
      <c r="B4" s="111"/>
      <c r="C4" s="108" t="s">
        <v>320</v>
      </c>
      <c r="D4" s="109" t="s">
        <v>320</v>
      </c>
    </row>
    <row r="5" spans="1:4" ht="30.75" customHeight="1">
      <c r="A5" s="112" t="s">
        <v>321</v>
      </c>
      <c r="B5" s="113">
        <v>4370.2471</v>
      </c>
      <c r="C5" s="114">
        <v>8.6</v>
      </c>
      <c r="D5" s="115"/>
    </row>
    <row r="6" spans="1:4" ht="30.75" customHeight="1">
      <c r="A6" s="112" t="s">
        <v>141</v>
      </c>
      <c r="B6" s="113">
        <v>101.69710916103988</v>
      </c>
      <c r="C6" s="114">
        <v>9.8</v>
      </c>
      <c r="D6" s="115">
        <v>1</v>
      </c>
    </row>
    <row r="7" spans="1:4" ht="30.75" customHeight="1">
      <c r="A7" s="112" t="s">
        <v>322</v>
      </c>
      <c r="B7" s="113">
        <v>161.01316812691368</v>
      </c>
      <c r="C7" s="114">
        <v>9.3</v>
      </c>
      <c r="D7" s="115">
        <v>2</v>
      </c>
    </row>
    <row r="8" spans="1:4" ht="30.75" customHeight="1">
      <c r="A8" s="112" t="s">
        <v>323</v>
      </c>
      <c r="B8" s="113">
        <v>191.85407272541536</v>
      </c>
      <c r="C8" s="114">
        <v>8.1</v>
      </c>
      <c r="D8" s="115">
        <v>11</v>
      </c>
    </row>
    <row r="9" spans="1:4" ht="30.75" customHeight="1">
      <c r="A9" s="112" t="s">
        <v>324</v>
      </c>
      <c r="B9" s="113">
        <v>347.19350217253316</v>
      </c>
      <c r="C9" s="114">
        <v>9</v>
      </c>
      <c r="D9" s="115">
        <v>4</v>
      </c>
    </row>
    <row r="10" spans="1:4" ht="30.75" customHeight="1">
      <c r="A10" s="112" t="s">
        <v>325</v>
      </c>
      <c r="B10" s="113">
        <v>106.26215308583903</v>
      </c>
      <c r="C10" s="114">
        <v>8.8</v>
      </c>
      <c r="D10" s="115">
        <v>6</v>
      </c>
    </row>
    <row r="11" spans="1:4" ht="30.75" customHeight="1">
      <c r="A11" s="112" t="s">
        <v>326</v>
      </c>
      <c r="B11" s="113">
        <v>363.4915094384979</v>
      </c>
      <c r="C11" s="114">
        <v>8.8</v>
      </c>
      <c r="D11" s="115">
        <v>6</v>
      </c>
    </row>
    <row r="12" spans="1:4" ht="30.75" customHeight="1">
      <c r="A12" s="112" t="s">
        <v>327</v>
      </c>
      <c r="B12" s="113">
        <v>384.50490595869144</v>
      </c>
      <c r="C12" s="114">
        <v>7.8</v>
      </c>
      <c r="D12" s="115">
        <v>13</v>
      </c>
    </row>
    <row r="13" spans="1:4" ht="30.75" customHeight="1">
      <c r="A13" s="112" t="s">
        <v>328</v>
      </c>
      <c r="B13" s="113">
        <v>1141.6029063194242</v>
      </c>
      <c r="C13" s="114">
        <v>9.1</v>
      </c>
      <c r="D13" s="115">
        <v>3</v>
      </c>
    </row>
    <row r="14" spans="1:4" ht="30.75" customHeight="1">
      <c r="A14" s="112" t="s">
        <v>329</v>
      </c>
      <c r="B14" s="113">
        <v>510.4730420078756</v>
      </c>
      <c r="C14" s="114">
        <v>8.3</v>
      </c>
      <c r="D14" s="115">
        <v>10</v>
      </c>
    </row>
    <row r="15" spans="1:4" ht="30.75" customHeight="1">
      <c r="A15" s="112" t="s">
        <v>330</v>
      </c>
      <c r="B15" s="113">
        <v>452.73405519186537</v>
      </c>
      <c r="C15" s="114">
        <v>8.6</v>
      </c>
      <c r="D15" s="115">
        <v>8</v>
      </c>
    </row>
    <row r="16" spans="1:4" ht="30.75" customHeight="1">
      <c r="A16" s="112" t="s">
        <v>331</v>
      </c>
      <c r="B16" s="113">
        <v>285.94923813736784</v>
      </c>
      <c r="C16" s="114">
        <v>9</v>
      </c>
      <c r="D16" s="115">
        <v>4</v>
      </c>
    </row>
    <row r="17" spans="1:4" ht="30.75" customHeight="1">
      <c r="A17" s="112" t="s">
        <v>332</v>
      </c>
      <c r="B17" s="113">
        <v>217.35022833266245</v>
      </c>
      <c r="C17" s="114">
        <v>8</v>
      </c>
      <c r="D17" s="115">
        <v>12</v>
      </c>
    </row>
    <row r="18" spans="1:4" ht="30.75" customHeight="1">
      <c r="A18" s="112" t="s">
        <v>333</v>
      </c>
      <c r="B18" s="113">
        <v>116.34310934187407</v>
      </c>
      <c r="C18" s="114">
        <v>8.6</v>
      </c>
      <c r="D18" s="115">
        <v>8</v>
      </c>
    </row>
  </sheetData>
  <sheetProtection/>
  <mergeCells count="4">
    <mergeCell ref="A1:D1"/>
    <mergeCell ref="A2:D2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14" sqref="E14"/>
    </sheetView>
  </sheetViews>
  <sheetFormatPr defaultColWidth="9.00390625" defaultRowHeight="14.25"/>
  <cols>
    <col min="1" max="2" width="17.625" style="0" customWidth="1"/>
    <col min="3" max="3" width="13.625" style="0" customWidth="1"/>
    <col min="4" max="4" width="17.625" style="0" customWidth="1"/>
    <col min="5" max="5" width="13.625" style="0" customWidth="1"/>
  </cols>
  <sheetData>
    <row r="1" spans="1:5" ht="27" customHeight="1">
      <c r="A1" s="13" t="s">
        <v>334</v>
      </c>
      <c r="B1" s="13"/>
      <c r="C1" s="13"/>
      <c r="D1" s="13"/>
      <c r="E1" s="13"/>
    </row>
    <row r="2" spans="1:5" ht="19.5">
      <c r="A2" s="91" t="s">
        <v>335</v>
      </c>
      <c r="B2" s="91"/>
      <c r="C2" s="91"/>
      <c r="D2" s="91"/>
      <c r="E2" s="91"/>
    </row>
    <row r="3" spans="1:5" ht="37.5" customHeight="1">
      <c r="A3" s="92"/>
      <c r="B3" s="93" t="s">
        <v>336</v>
      </c>
      <c r="C3" s="93" t="s">
        <v>5</v>
      </c>
      <c r="D3" s="94" t="s">
        <v>337</v>
      </c>
      <c r="E3" s="95" t="s">
        <v>5</v>
      </c>
    </row>
    <row r="4" spans="1:5" ht="37.5" customHeight="1">
      <c r="A4" s="96" t="s">
        <v>338</v>
      </c>
      <c r="B4" s="97"/>
      <c r="C4" s="98">
        <v>14.87136406324787</v>
      </c>
      <c r="D4" s="97"/>
      <c r="E4" s="99">
        <v>23.816622867175695</v>
      </c>
    </row>
    <row r="5" spans="1:5" ht="37.5" customHeight="1">
      <c r="A5" s="96" t="s">
        <v>141</v>
      </c>
      <c r="B5" s="97"/>
      <c r="C5" s="98">
        <v>25.0986941998178</v>
      </c>
      <c r="D5" s="97"/>
      <c r="E5" s="99">
        <v>-39.61688117330141</v>
      </c>
    </row>
    <row r="6" spans="1:5" ht="37.5" customHeight="1">
      <c r="A6" s="96" t="s">
        <v>339</v>
      </c>
      <c r="B6" s="97"/>
      <c r="C6" s="98">
        <v>-38.64816533212066</v>
      </c>
      <c r="D6" s="97"/>
      <c r="E6" s="99">
        <v>-89.138437741686</v>
      </c>
    </row>
    <row r="7" spans="1:5" ht="37.5" customHeight="1">
      <c r="A7" s="96" t="s">
        <v>340</v>
      </c>
      <c r="B7" s="97"/>
      <c r="C7" s="98">
        <v>15.52265206898884</v>
      </c>
      <c r="D7" s="97"/>
      <c r="E7" s="99">
        <v>-7.738600264398883</v>
      </c>
    </row>
    <row r="8" spans="1:5" ht="37.5" customHeight="1">
      <c r="A8" s="96" t="s">
        <v>341</v>
      </c>
      <c r="B8" s="97"/>
      <c r="C8" s="98">
        <v>20.55287959036829</v>
      </c>
      <c r="D8" s="97"/>
      <c r="E8" s="99">
        <v>59.72807676389888</v>
      </c>
    </row>
    <row r="9" spans="1:5" ht="37.5" customHeight="1">
      <c r="A9" s="96" t="s">
        <v>342</v>
      </c>
      <c r="B9" s="97"/>
      <c r="C9" s="98">
        <v>18.81322286706828</v>
      </c>
      <c r="D9" s="97"/>
      <c r="E9" s="99">
        <v>-69.69927647071378</v>
      </c>
    </row>
    <row r="10" spans="1:5" ht="37.5" customHeight="1">
      <c r="A10" s="96" t="s">
        <v>343</v>
      </c>
      <c r="B10" s="97"/>
      <c r="C10" s="98">
        <v>13.78401088001664</v>
      </c>
      <c r="D10" s="97"/>
      <c r="E10" s="99">
        <v>-35.00373662002599</v>
      </c>
    </row>
    <row r="11" spans="1:5" ht="37.5" customHeight="1">
      <c r="A11" s="96" t="s">
        <v>344</v>
      </c>
      <c r="B11" s="97"/>
      <c r="C11" s="98">
        <v>18.068474651157974</v>
      </c>
      <c r="D11" s="97"/>
      <c r="E11" s="99">
        <v>46.01678509546733</v>
      </c>
    </row>
    <row r="12" spans="1:5" ht="37.5" customHeight="1">
      <c r="A12" s="96" t="s">
        <v>345</v>
      </c>
      <c r="B12" s="97"/>
      <c r="C12" s="98">
        <v>20.20656945527839</v>
      </c>
      <c r="D12" s="97"/>
      <c r="E12" s="99">
        <v>29.906631692245384</v>
      </c>
    </row>
    <row r="13" spans="1:5" ht="37.5" customHeight="1">
      <c r="A13" s="96" t="s">
        <v>346</v>
      </c>
      <c r="B13" s="97"/>
      <c r="C13" s="98">
        <v>21.2182362275471</v>
      </c>
      <c r="D13" s="97"/>
      <c r="E13" s="99">
        <v>34.97101308736762</v>
      </c>
    </row>
    <row r="14" spans="1:5" ht="37.5" customHeight="1">
      <c r="A14" s="96" t="s">
        <v>322</v>
      </c>
      <c r="B14" s="97"/>
      <c r="C14" s="98">
        <v>4.887036421316759</v>
      </c>
      <c r="D14" s="97"/>
      <c r="E14" s="99">
        <v>259.1807658058771</v>
      </c>
    </row>
    <row r="15" spans="1:5" ht="37.5" customHeight="1">
      <c r="A15" s="96" t="s">
        <v>347</v>
      </c>
      <c r="B15" s="97"/>
      <c r="C15" s="98">
        <v>19.93186319378557</v>
      </c>
      <c r="D15" s="97"/>
      <c r="E15" s="99">
        <v>6.336390618374949</v>
      </c>
    </row>
    <row r="16" spans="1:5" ht="37.5" customHeight="1">
      <c r="A16" s="96" t="s">
        <v>348</v>
      </c>
      <c r="B16" s="97"/>
      <c r="C16" s="98">
        <v>19.711762236683917</v>
      </c>
      <c r="D16" s="97"/>
      <c r="E16" s="99">
        <v>25.487137278921978</v>
      </c>
    </row>
    <row r="17" spans="1:5" ht="37.5" customHeight="1">
      <c r="A17" s="96" t="s">
        <v>349</v>
      </c>
      <c r="B17" s="97"/>
      <c r="C17" s="98">
        <v>13.529097444865435</v>
      </c>
      <c r="D17" s="97"/>
      <c r="E17" s="99">
        <v>90.32533861314852</v>
      </c>
    </row>
    <row r="18" spans="1:5" ht="48.75" customHeight="1">
      <c r="A18" s="100" t="s">
        <v>350</v>
      </c>
      <c r="B18" s="100"/>
      <c r="C18" s="100"/>
      <c r="D18" s="100"/>
      <c r="E18" s="100"/>
    </row>
    <row r="20" ht="14.25">
      <c r="B20" s="101"/>
    </row>
    <row r="21" ht="14.25">
      <c r="B21" s="101"/>
    </row>
    <row r="22" ht="14.25">
      <c r="B22" s="101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18" sqref="C18"/>
    </sheetView>
  </sheetViews>
  <sheetFormatPr defaultColWidth="9.00390625" defaultRowHeight="14.25"/>
  <cols>
    <col min="1" max="1" width="24.75390625" style="67" customWidth="1"/>
    <col min="2" max="2" width="11.375" style="67" customWidth="1"/>
    <col min="3" max="3" width="11.50390625" style="67" customWidth="1"/>
    <col min="4" max="4" width="12.625" style="68" customWidth="1"/>
    <col min="5" max="5" width="13.50390625" style="68" customWidth="1"/>
    <col min="6" max="16384" width="9.00390625" style="67" customWidth="1"/>
  </cols>
  <sheetData>
    <row r="1" spans="1:5" ht="22.5">
      <c r="A1" s="69" t="s">
        <v>351</v>
      </c>
      <c r="B1" s="69"/>
      <c r="C1" s="69"/>
      <c r="D1" s="70"/>
      <c r="E1" s="70"/>
    </row>
    <row r="3" spans="1:5" ht="19.5">
      <c r="A3" s="71"/>
      <c r="B3" s="67" t="s">
        <v>110</v>
      </c>
      <c r="E3" s="72" t="s">
        <v>352</v>
      </c>
    </row>
    <row r="4" spans="1:5" ht="36.75" customHeight="1">
      <c r="A4" s="73"/>
      <c r="B4" s="74" t="s">
        <v>353</v>
      </c>
      <c r="C4" s="74" t="s">
        <v>354</v>
      </c>
      <c r="D4" s="75" t="s">
        <v>355</v>
      </c>
      <c r="E4" s="76" t="s">
        <v>356</v>
      </c>
    </row>
    <row r="5" spans="1:5" ht="36.75" customHeight="1">
      <c r="A5" s="77" t="s">
        <v>338</v>
      </c>
      <c r="B5" s="78">
        <v>2204.7699999999995</v>
      </c>
      <c r="C5" s="79">
        <v>9.03063408775912</v>
      </c>
      <c r="D5" s="80">
        <v>8980.3</v>
      </c>
      <c r="E5" s="81">
        <v>96</v>
      </c>
    </row>
    <row r="6" spans="1:5" ht="36.75" customHeight="1">
      <c r="A6" s="77" t="s">
        <v>141</v>
      </c>
      <c r="B6" s="78">
        <v>87.19023342885988</v>
      </c>
      <c r="C6" s="79">
        <v>9.339492917116885</v>
      </c>
      <c r="D6" s="80">
        <v>325.91</v>
      </c>
      <c r="E6" s="81">
        <v>95.5</v>
      </c>
    </row>
    <row r="7" spans="1:5" ht="36.75" customHeight="1">
      <c r="A7" s="77" t="s">
        <v>339</v>
      </c>
      <c r="B7" s="78">
        <v>60.72872125714752</v>
      </c>
      <c r="C7" s="79">
        <v>11.3</v>
      </c>
      <c r="D7" s="80">
        <v>234.6</v>
      </c>
      <c r="E7" s="81">
        <v>98.3</v>
      </c>
    </row>
    <row r="8" spans="1:5" ht="36.75" customHeight="1">
      <c r="A8" s="77" t="s">
        <v>340</v>
      </c>
      <c r="B8" s="78">
        <v>51.05644464666494</v>
      </c>
      <c r="C8" s="79">
        <v>3.2265779455401136</v>
      </c>
      <c r="D8" s="80">
        <v>216.76</v>
      </c>
      <c r="E8" s="81">
        <v>88.4</v>
      </c>
    </row>
    <row r="9" spans="1:5" ht="36.75" customHeight="1">
      <c r="A9" s="77" t="s">
        <v>341</v>
      </c>
      <c r="B9" s="78">
        <v>67.81573507906973</v>
      </c>
      <c r="C9" s="79">
        <v>9.634139471527448</v>
      </c>
      <c r="D9" s="80">
        <v>284.75</v>
      </c>
      <c r="E9" s="81">
        <v>99.1</v>
      </c>
    </row>
    <row r="10" spans="1:5" ht="36.75" customHeight="1">
      <c r="A10" s="77" t="s">
        <v>342</v>
      </c>
      <c r="B10" s="78">
        <v>272.5306174365382</v>
      </c>
      <c r="C10" s="79">
        <v>9.053747665092347</v>
      </c>
      <c r="D10" s="80">
        <v>1031.78</v>
      </c>
      <c r="E10" s="81">
        <v>98.2</v>
      </c>
    </row>
    <row r="11" spans="1:5" ht="36.75" customHeight="1">
      <c r="A11" s="77" t="s">
        <v>343</v>
      </c>
      <c r="B11" s="78">
        <v>144.55511854799641</v>
      </c>
      <c r="C11" s="79">
        <v>7.775620783193516</v>
      </c>
      <c r="D11" s="80">
        <v>656.68</v>
      </c>
      <c r="E11" s="81">
        <v>98.5</v>
      </c>
    </row>
    <row r="12" spans="1:5" ht="36.75" customHeight="1">
      <c r="A12" s="77" t="s">
        <v>344</v>
      </c>
      <c r="B12" s="78">
        <v>651.4462958787764</v>
      </c>
      <c r="C12" s="79">
        <v>9.1</v>
      </c>
      <c r="D12" s="80">
        <v>2708.35</v>
      </c>
      <c r="E12" s="81">
        <v>95.4</v>
      </c>
    </row>
    <row r="13" spans="1:5" ht="36.75" customHeight="1">
      <c r="A13" s="77" t="s">
        <v>345</v>
      </c>
      <c r="B13" s="78">
        <v>246.13897723208424</v>
      </c>
      <c r="C13" s="79">
        <v>9.1</v>
      </c>
      <c r="D13" s="80">
        <v>1316.62</v>
      </c>
      <c r="E13" s="81">
        <v>97.3</v>
      </c>
    </row>
    <row r="14" spans="1:5" ht="36.75" customHeight="1">
      <c r="A14" s="77" t="s">
        <v>346</v>
      </c>
      <c r="B14" s="78">
        <v>243.30417170331538</v>
      </c>
      <c r="C14" s="79">
        <v>9.393387824556827</v>
      </c>
      <c r="D14" s="80">
        <v>806.4</v>
      </c>
      <c r="E14" s="81">
        <v>88</v>
      </c>
    </row>
    <row r="15" spans="1:5" ht="36.75" customHeight="1">
      <c r="A15" s="77" t="s">
        <v>322</v>
      </c>
      <c r="B15" s="78">
        <v>102.41234058158012</v>
      </c>
      <c r="C15" s="79">
        <v>7.663752428602735</v>
      </c>
      <c r="D15" s="80">
        <v>417.14</v>
      </c>
      <c r="E15" s="81">
        <v>99.7</v>
      </c>
    </row>
    <row r="16" spans="1:5" ht="36.75" customHeight="1">
      <c r="A16" s="77" t="s">
        <v>347</v>
      </c>
      <c r="B16" s="78">
        <v>116.91576464249981</v>
      </c>
      <c r="C16" s="79">
        <v>9.331913005746713</v>
      </c>
      <c r="D16" s="80">
        <v>434.07</v>
      </c>
      <c r="E16" s="81">
        <v>98.3</v>
      </c>
    </row>
    <row r="17" spans="1:5" ht="36.75" customHeight="1">
      <c r="A17" s="77" t="s">
        <v>348</v>
      </c>
      <c r="B17" s="78">
        <v>115.30870939555687</v>
      </c>
      <c r="C17" s="79">
        <v>9.2</v>
      </c>
      <c r="D17" s="80">
        <v>387.84</v>
      </c>
      <c r="E17" s="81">
        <v>99.1</v>
      </c>
    </row>
    <row r="18" spans="1:5" ht="36.75" customHeight="1">
      <c r="A18" s="82" t="s">
        <v>349</v>
      </c>
      <c r="B18" s="83">
        <v>45.3668701699105</v>
      </c>
      <c r="C18" s="84">
        <v>10.975303815988081</v>
      </c>
      <c r="D18" s="85">
        <v>159.41</v>
      </c>
      <c r="E18" s="86">
        <v>97.1</v>
      </c>
    </row>
    <row r="19" spans="1:5" ht="39.75" customHeight="1">
      <c r="A19" s="87" t="s">
        <v>357</v>
      </c>
      <c r="B19" s="88"/>
      <c r="C19" s="88"/>
      <c r="D19" s="89"/>
      <c r="E19" s="89"/>
    </row>
    <row r="20" ht="22.5">
      <c r="A20" s="90"/>
    </row>
    <row r="21" ht="22.5">
      <c r="A21" s="90"/>
    </row>
    <row r="22" ht="22.5">
      <c r="A22" s="90"/>
    </row>
    <row r="23" ht="22.5">
      <c r="A23" s="90"/>
    </row>
  </sheetData>
  <sheetProtection/>
  <mergeCells count="2">
    <mergeCell ref="A1:E1"/>
    <mergeCell ref="A19:E19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7" sqref="E17"/>
    </sheetView>
  </sheetViews>
  <sheetFormatPr defaultColWidth="9.00390625" defaultRowHeight="14.25"/>
  <cols>
    <col min="1" max="1" width="21.875" style="57" customWidth="1"/>
    <col min="2" max="2" width="22.625" style="57" customWidth="1"/>
    <col min="3" max="3" width="11.00390625" style="57" customWidth="1"/>
    <col min="4" max="4" width="16.50390625" style="57" customWidth="1"/>
    <col min="5" max="16384" width="9.00390625" style="57" customWidth="1"/>
  </cols>
  <sheetData>
    <row r="1" spans="1:5" ht="22.5">
      <c r="A1" s="58" t="s">
        <v>358</v>
      </c>
      <c r="B1" s="58"/>
      <c r="C1" s="58"/>
      <c r="D1" s="58"/>
      <c r="E1" s="58"/>
    </row>
    <row r="2" spans="2:3" ht="21" customHeight="1">
      <c r="B2" s="59" t="s">
        <v>110</v>
      </c>
      <c r="C2" s="59" t="s">
        <v>352</v>
      </c>
    </row>
    <row r="3" spans="1:5" s="32" customFormat="1" ht="34.5" customHeight="1">
      <c r="A3" s="60" t="s">
        <v>112</v>
      </c>
      <c r="B3" s="61" t="s">
        <v>359</v>
      </c>
      <c r="C3" s="62" t="s">
        <v>360</v>
      </c>
      <c r="D3" s="62" t="s">
        <v>361</v>
      </c>
      <c r="E3" s="63" t="s">
        <v>360</v>
      </c>
    </row>
    <row r="4" spans="1:5" s="32" customFormat="1" ht="25.5" customHeight="1">
      <c r="A4" s="42" t="s">
        <v>362</v>
      </c>
      <c r="B4" s="46">
        <v>1877.6670891380102</v>
      </c>
      <c r="C4" s="44">
        <v>13.575143437511144</v>
      </c>
      <c r="D4" s="46">
        <v>844.64224</v>
      </c>
      <c r="E4" s="45">
        <v>20.068421646756292</v>
      </c>
    </row>
    <row r="5" spans="1:5" s="32" customFormat="1" ht="25.5" customHeight="1">
      <c r="A5" s="42" t="s">
        <v>141</v>
      </c>
      <c r="B5" s="46">
        <v>35.7565695364928</v>
      </c>
      <c r="C5" s="44">
        <v>17.00473675967436</v>
      </c>
      <c r="D5" s="46">
        <v>33.61763</v>
      </c>
      <c r="E5" s="45">
        <v>17.618392027135997</v>
      </c>
    </row>
    <row r="6" spans="1:5" s="32" customFormat="1" ht="25.5" customHeight="1">
      <c r="A6" s="42" t="s">
        <v>339</v>
      </c>
      <c r="B6" s="46">
        <v>219.41392311728146</v>
      </c>
      <c r="C6" s="44">
        <v>13.763845817664048</v>
      </c>
      <c r="D6" s="46">
        <v>147.13640999999998</v>
      </c>
      <c r="E6" s="45">
        <v>16.26348917345895</v>
      </c>
    </row>
    <row r="7" spans="1:5" s="32" customFormat="1" ht="25.5" customHeight="1">
      <c r="A7" s="42" t="s">
        <v>340</v>
      </c>
      <c r="B7" s="46">
        <v>156.8946210498647</v>
      </c>
      <c r="C7" s="44">
        <v>14.280451837532766</v>
      </c>
      <c r="D7" s="46">
        <v>87.70579</v>
      </c>
      <c r="E7" s="45">
        <v>19.215928308398958</v>
      </c>
    </row>
    <row r="8" spans="1:5" s="32" customFormat="1" ht="25.5" customHeight="1">
      <c r="A8" s="42" t="s">
        <v>341</v>
      </c>
      <c r="B8" s="46">
        <v>27.983545101542887</v>
      </c>
      <c r="C8" s="44">
        <v>14.10374300345967</v>
      </c>
      <c r="D8" s="46">
        <v>12.36091</v>
      </c>
      <c r="E8" s="45">
        <v>21.357076727173848</v>
      </c>
    </row>
    <row r="9" spans="1:5" s="32" customFormat="1" ht="25.5" customHeight="1">
      <c r="A9" s="42" t="s">
        <v>342</v>
      </c>
      <c r="B9" s="46">
        <v>56.45748341842285</v>
      </c>
      <c r="C9" s="44">
        <v>14.425333151433833</v>
      </c>
      <c r="D9" s="46">
        <v>21.70908</v>
      </c>
      <c r="E9" s="45">
        <v>23.439102130709117</v>
      </c>
    </row>
    <row r="10" spans="1:5" s="32" customFormat="1" ht="25.5" customHeight="1">
      <c r="A10" s="42" t="s">
        <v>343</v>
      </c>
      <c r="B10" s="46">
        <v>277.3858117458775</v>
      </c>
      <c r="C10" s="44">
        <v>13.163844170014613</v>
      </c>
      <c r="D10" s="46">
        <v>98.94606</v>
      </c>
      <c r="E10" s="45">
        <v>20.02205266136339</v>
      </c>
    </row>
    <row r="11" spans="1:5" s="32" customFormat="1" ht="25.5" customHeight="1">
      <c r="A11" s="42" t="s">
        <v>344</v>
      </c>
      <c r="B11" s="46">
        <v>392.4389291407952</v>
      </c>
      <c r="C11" s="44">
        <v>11.011518501786782</v>
      </c>
      <c r="D11" s="46">
        <v>173.65203</v>
      </c>
      <c r="E11" s="45">
        <v>16.303615481495086</v>
      </c>
    </row>
    <row r="12" spans="1:5" s="32" customFormat="1" ht="25.5" customHeight="1">
      <c r="A12" s="42" t="s">
        <v>345</v>
      </c>
      <c r="B12" s="46">
        <v>289.72425056691367</v>
      </c>
      <c r="C12" s="44">
        <v>14.932623750682367</v>
      </c>
      <c r="D12" s="46">
        <v>133.05286999999998</v>
      </c>
      <c r="E12" s="45">
        <v>22.34221008342847</v>
      </c>
    </row>
    <row r="13" spans="1:5" s="32" customFormat="1" ht="25.5" customHeight="1">
      <c r="A13" s="42" t="s">
        <v>346</v>
      </c>
      <c r="B13" s="46">
        <v>118.95559289986971</v>
      </c>
      <c r="C13" s="44">
        <v>13.822454587455454</v>
      </c>
      <c r="D13" s="46">
        <v>26.36453</v>
      </c>
      <c r="E13" s="45">
        <v>36.204423895992704</v>
      </c>
    </row>
    <row r="14" spans="1:5" s="32" customFormat="1" ht="25.5" customHeight="1">
      <c r="A14" s="42" t="s">
        <v>322</v>
      </c>
      <c r="B14" s="46">
        <v>43.13430543166809</v>
      </c>
      <c r="C14" s="44">
        <v>14.284385311889665</v>
      </c>
      <c r="D14" s="46">
        <v>15.327860000000001</v>
      </c>
      <c r="E14" s="45">
        <v>25.074337005303974</v>
      </c>
    </row>
    <row r="15" spans="1:5" s="32" customFormat="1" ht="25.5" customHeight="1">
      <c r="A15" s="42" t="s">
        <v>347</v>
      </c>
      <c r="B15" s="46">
        <v>162.40576645841406</v>
      </c>
      <c r="C15" s="44">
        <v>15.782352373045</v>
      </c>
      <c r="D15" s="46">
        <v>71.41969999999999</v>
      </c>
      <c r="E15" s="45">
        <v>26.33437077660068</v>
      </c>
    </row>
    <row r="16" spans="1:5" s="32" customFormat="1" ht="25.5" customHeight="1">
      <c r="A16" s="42" t="s">
        <v>348</v>
      </c>
      <c r="B16" s="46">
        <v>55.383667108588675</v>
      </c>
      <c r="C16" s="44">
        <v>14.468480660137928</v>
      </c>
      <c r="D16" s="46">
        <v>13.0357</v>
      </c>
      <c r="E16" s="45">
        <v>29.112294653267355</v>
      </c>
    </row>
    <row r="17" spans="1:5" s="32" customFormat="1" ht="25.5" customHeight="1">
      <c r="A17" s="47" t="s">
        <v>349</v>
      </c>
      <c r="B17" s="50">
        <v>41.73262356228366</v>
      </c>
      <c r="C17" s="49">
        <v>12.67091359059826</v>
      </c>
      <c r="D17" s="50">
        <v>10.31367</v>
      </c>
      <c r="E17" s="51">
        <v>25.077251074481183</v>
      </c>
    </row>
    <row r="18" spans="1:5" ht="39.75" customHeight="1">
      <c r="A18" s="64" t="s">
        <v>363</v>
      </c>
      <c r="B18" s="65"/>
      <c r="C18" s="65"/>
      <c r="D18" s="65"/>
      <c r="E18" s="65"/>
    </row>
    <row r="19" ht="18.75">
      <c r="A19" s="66"/>
    </row>
    <row r="20" ht="18.75">
      <c r="A20" s="66"/>
    </row>
  </sheetData>
  <sheetProtection/>
  <mergeCells count="2">
    <mergeCell ref="A1:E1"/>
    <mergeCell ref="A18:E18"/>
  </mergeCells>
  <printOptions/>
  <pageMargins left="1.06" right="0.43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6">
      <selection activeCell="E16" sqref="E16"/>
    </sheetView>
  </sheetViews>
  <sheetFormatPr defaultColWidth="9.00390625" defaultRowHeight="14.25"/>
  <cols>
    <col min="1" max="1" width="13.375" style="32" customWidth="1"/>
    <col min="2" max="2" width="13.625" style="32" customWidth="1"/>
    <col min="3" max="3" width="8.625" style="33" customWidth="1"/>
    <col min="4" max="4" width="15.125" style="32" customWidth="1"/>
    <col min="5" max="5" width="8.625" style="33" customWidth="1"/>
    <col min="6" max="6" width="15.125" style="32" customWidth="1"/>
    <col min="7" max="7" width="8.625" style="32" customWidth="1"/>
    <col min="8" max="16384" width="9.00390625" style="32" customWidth="1"/>
  </cols>
  <sheetData>
    <row r="1" spans="1:7" ht="22.5">
      <c r="A1" s="34" t="s">
        <v>364</v>
      </c>
      <c r="B1" s="34"/>
      <c r="C1" s="35"/>
      <c r="D1" s="34"/>
      <c r="E1" s="35"/>
      <c r="F1" s="34"/>
      <c r="G1" s="34"/>
    </row>
    <row r="2" spans="3:6" ht="29.25" customHeight="1">
      <c r="C2" s="33" t="s">
        <v>110</v>
      </c>
      <c r="F2" s="36" t="s">
        <v>352</v>
      </c>
    </row>
    <row r="3" spans="1:7" ht="36.75" customHeight="1">
      <c r="A3" s="37"/>
      <c r="B3" s="38" t="s">
        <v>365</v>
      </c>
      <c r="C3" s="39" t="s">
        <v>366</v>
      </c>
      <c r="D3" s="40" t="s">
        <v>367</v>
      </c>
      <c r="E3" s="39" t="s">
        <v>366</v>
      </c>
      <c r="F3" s="40" t="s">
        <v>368</v>
      </c>
      <c r="G3" s="41" t="s">
        <v>366</v>
      </c>
    </row>
    <row r="4" spans="1:7" ht="36.75" customHeight="1">
      <c r="A4" s="42" t="s">
        <v>369</v>
      </c>
      <c r="B4" s="43">
        <v>531.76</v>
      </c>
      <c r="C4" s="44">
        <v>9.7</v>
      </c>
      <c r="D4" s="43">
        <v>289.47</v>
      </c>
      <c r="E4" s="44">
        <v>7.7</v>
      </c>
      <c r="F4" s="43">
        <v>453.27</v>
      </c>
      <c r="G4" s="45">
        <v>9.1</v>
      </c>
    </row>
    <row r="5" spans="1:7" ht="36.75" customHeight="1">
      <c r="A5" s="42" t="s">
        <v>370</v>
      </c>
      <c r="B5" s="43">
        <v>8.99</v>
      </c>
      <c r="C5" s="44">
        <v>6.9</v>
      </c>
      <c r="D5" s="46">
        <v>5.08</v>
      </c>
      <c r="E5" s="44">
        <v>11.5</v>
      </c>
      <c r="F5" s="43"/>
      <c r="G5" s="45"/>
    </row>
    <row r="6" spans="1:7" ht="36.75" customHeight="1">
      <c r="A6" s="42" t="s">
        <v>371</v>
      </c>
      <c r="B6" s="43">
        <v>12.12</v>
      </c>
      <c r="C6" s="44">
        <v>3</v>
      </c>
      <c r="D6" s="46">
        <v>6.9</v>
      </c>
      <c r="E6" s="44">
        <v>4.3</v>
      </c>
      <c r="F6" s="46">
        <v>11.07</v>
      </c>
      <c r="G6" s="45">
        <v>5.2</v>
      </c>
    </row>
    <row r="7" spans="1:7" ht="36.75" customHeight="1">
      <c r="A7" s="42" t="s">
        <v>372</v>
      </c>
      <c r="B7" s="43">
        <v>23.75</v>
      </c>
      <c r="C7" s="44">
        <v>18</v>
      </c>
      <c r="D7" s="46">
        <v>13.63</v>
      </c>
      <c r="E7" s="44">
        <v>14.3</v>
      </c>
      <c r="F7" s="46">
        <v>16.39</v>
      </c>
      <c r="G7" s="45">
        <v>27.1</v>
      </c>
    </row>
    <row r="8" spans="1:7" ht="36.75" customHeight="1">
      <c r="A8" s="42" t="s">
        <v>373</v>
      </c>
      <c r="B8" s="43">
        <v>12.84</v>
      </c>
      <c r="C8" s="44">
        <v>25.6</v>
      </c>
      <c r="D8" s="46">
        <v>7.54</v>
      </c>
      <c r="E8" s="44">
        <v>26.4</v>
      </c>
      <c r="F8" s="46">
        <v>10.23</v>
      </c>
      <c r="G8" s="45">
        <v>27.1</v>
      </c>
    </row>
    <row r="9" spans="1:7" ht="36.75" customHeight="1">
      <c r="A9" s="42" t="s">
        <v>374</v>
      </c>
      <c r="B9" s="43">
        <v>78.85</v>
      </c>
      <c r="C9" s="44">
        <v>15.7</v>
      </c>
      <c r="D9" s="46">
        <v>24.02</v>
      </c>
      <c r="E9" s="44">
        <v>18.9</v>
      </c>
      <c r="F9" s="46">
        <v>21.28</v>
      </c>
      <c r="G9" s="45">
        <v>-0.9</v>
      </c>
    </row>
    <row r="10" spans="1:7" ht="36.75" customHeight="1">
      <c r="A10" s="42" t="s">
        <v>375</v>
      </c>
      <c r="B10" s="43">
        <v>36.59</v>
      </c>
      <c r="C10" s="44">
        <v>8.8</v>
      </c>
      <c r="D10" s="46">
        <v>24.49</v>
      </c>
      <c r="E10" s="44">
        <v>10.1</v>
      </c>
      <c r="F10" s="46">
        <v>38.4</v>
      </c>
      <c r="G10" s="45">
        <v>24.1</v>
      </c>
    </row>
    <row r="11" spans="1:7" ht="36.75" customHeight="1">
      <c r="A11" s="42" t="s">
        <v>376</v>
      </c>
      <c r="B11" s="43">
        <v>131.45</v>
      </c>
      <c r="C11" s="44">
        <v>7.3</v>
      </c>
      <c r="D11" s="46">
        <v>77.43</v>
      </c>
      <c r="E11" s="44">
        <v>6.6</v>
      </c>
      <c r="F11" s="46">
        <v>114.93</v>
      </c>
      <c r="G11" s="45">
        <v>0.7</v>
      </c>
    </row>
    <row r="12" spans="1:7" ht="36.75" customHeight="1">
      <c r="A12" s="42" t="s">
        <v>377</v>
      </c>
      <c r="B12" s="43">
        <v>51.2</v>
      </c>
      <c r="C12" s="44">
        <v>12.8</v>
      </c>
      <c r="D12" s="46">
        <v>30.14</v>
      </c>
      <c r="E12" s="44">
        <v>16.5</v>
      </c>
      <c r="F12" s="46">
        <v>52.56</v>
      </c>
      <c r="G12" s="45">
        <v>24</v>
      </c>
    </row>
    <row r="13" spans="1:7" ht="36.75" customHeight="1">
      <c r="A13" s="42" t="s">
        <v>378</v>
      </c>
      <c r="B13" s="43">
        <v>47.08</v>
      </c>
      <c r="C13" s="44">
        <v>0.3</v>
      </c>
      <c r="D13" s="46">
        <v>24.59</v>
      </c>
      <c r="E13" s="44">
        <v>3.2</v>
      </c>
      <c r="F13" s="46">
        <v>34.1</v>
      </c>
      <c r="G13" s="45">
        <v>14.7</v>
      </c>
    </row>
    <row r="14" spans="1:7" ht="36.75" customHeight="1">
      <c r="A14" s="42" t="s">
        <v>379</v>
      </c>
      <c r="B14" s="43">
        <v>10.44</v>
      </c>
      <c r="C14" s="44">
        <v>42.1</v>
      </c>
      <c r="D14" s="46">
        <v>5.87</v>
      </c>
      <c r="E14" s="44">
        <v>29.7</v>
      </c>
      <c r="F14" s="46">
        <v>7.99</v>
      </c>
      <c r="G14" s="45">
        <v>3.7</v>
      </c>
    </row>
    <row r="15" spans="1:7" ht="36.75" customHeight="1">
      <c r="A15" s="42" t="s">
        <v>380</v>
      </c>
      <c r="B15" s="43">
        <v>31.25</v>
      </c>
      <c r="C15" s="44">
        <v>20.5</v>
      </c>
      <c r="D15" s="46">
        <v>17.91</v>
      </c>
      <c r="E15" s="44">
        <v>6.1</v>
      </c>
      <c r="F15" s="46">
        <v>37.61</v>
      </c>
      <c r="G15" s="45">
        <v>26.2</v>
      </c>
    </row>
    <row r="16" spans="1:7" ht="36.75" customHeight="1">
      <c r="A16" s="42" t="s">
        <v>381</v>
      </c>
      <c r="B16" s="43">
        <v>12.69</v>
      </c>
      <c r="C16" s="44">
        <v>31.8</v>
      </c>
      <c r="D16" s="46">
        <v>7.54</v>
      </c>
      <c r="E16" s="44">
        <v>19.4</v>
      </c>
      <c r="F16" s="46">
        <v>20.92</v>
      </c>
      <c r="G16" s="45">
        <v>9.7</v>
      </c>
    </row>
    <row r="17" spans="1:7" ht="36.75" customHeight="1">
      <c r="A17" s="47" t="s">
        <v>382</v>
      </c>
      <c r="B17" s="48">
        <v>11.92</v>
      </c>
      <c r="C17" s="49">
        <v>8.6</v>
      </c>
      <c r="D17" s="50">
        <v>8.18</v>
      </c>
      <c r="E17" s="49">
        <v>7.9</v>
      </c>
      <c r="F17" s="50">
        <v>19.81</v>
      </c>
      <c r="G17" s="51">
        <v>23.8</v>
      </c>
    </row>
    <row r="18" spans="1:7" ht="58.5" customHeight="1">
      <c r="A18" s="52" t="s">
        <v>383</v>
      </c>
      <c r="B18" s="53"/>
      <c r="C18" s="54"/>
      <c r="D18" s="53"/>
      <c r="E18" s="54"/>
      <c r="F18" s="53"/>
      <c r="G18" s="53"/>
    </row>
    <row r="19" spans="1:7" ht="14.25">
      <c r="A19" s="55"/>
      <c r="B19" s="55"/>
      <c r="C19" s="56"/>
      <c r="D19" s="55"/>
      <c r="E19" s="56"/>
      <c r="F19" s="55"/>
      <c r="G19" s="55"/>
    </row>
    <row r="20" ht="14.25">
      <c r="A20" s="36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6" sqref="I6"/>
    </sheetView>
  </sheetViews>
  <sheetFormatPr defaultColWidth="9.00390625" defaultRowHeight="14.25"/>
  <cols>
    <col min="1" max="1" width="18.50390625" style="0" customWidth="1"/>
    <col min="2" max="5" width="15.125" style="0" customWidth="1"/>
    <col min="11" max="11" width="13.75390625" style="0" bestFit="1" customWidth="1"/>
  </cols>
  <sheetData>
    <row r="1" spans="1:5" ht="37.5" customHeight="1">
      <c r="A1" s="13" t="s">
        <v>384</v>
      </c>
      <c r="B1" s="13"/>
      <c r="C1" s="13"/>
      <c r="D1" s="13"/>
      <c r="E1" s="13"/>
    </row>
    <row r="2" spans="1:5" ht="37.5" customHeight="1">
      <c r="A2" s="14" t="s">
        <v>385</v>
      </c>
      <c r="B2" s="14"/>
      <c r="C2" s="14"/>
      <c r="D2" s="14"/>
      <c r="E2" s="14"/>
    </row>
    <row r="3" spans="1:5" ht="7.5" customHeight="1">
      <c r="A3" s="15"/>
      <c r="B3" s="15"/>
      <c r="C3" s="15"/>
      <c r="D3" s="15"/>
      <c r="E3" s="15"/>
    </row>
    <row r="4" spans="1:5" ht="42" customHeight="1">
      <c r="A4" s="16"/>
      <c r="B4" s="17" t="s">
        <v>312</v>
      </c>
      <c r="C4" s="17"/>
      <c r="D4" s="17"/>
      <c r="E4" s="18"/>
    </row>
    <row r="5" spans="1:5" ht="42" customHeight="1">
      <c r="A5" s="19"/>
      <c r="B5" s="20" t="s">
        <v>386</v>
      </c>
      <c r="C5" s="21" t="s">
        <v>387</v>
      </c>
      <c r="D5" s="20" t="s">
        <v>388</v>
      </c>
      <c r="E5" s="22" t="s">
        <v>387</v>
      </c>
    </row>
    <row r="6" spans="1:5" ht="42" customHeight="1">
      <c r="A6" s="19" t="s">
        <v>389</v>
      </c>
      <c r="B6" s="23">
        <v>448191.8005</v>
      </c>
      <c r="C6" s="24">
        <v>6.224143903491627</v>
      </c>
      <c r="D6" s="23">
        <v>2551980.041</v>
      </c>
      <c r="E6" s="25">
        <v>9.554376662339454</v>
      </c>
    </row>
    <row r="7" spans="1:5" ht="42" customHeight="1">
      <c r="A7" s="19" t="s">
        <v>390</v>
      </c>
      <c r="B7" s="23">
        <v>71681</v>
      </c>
      <c r="C7" s="24">
        <v>-28.554527145811104</v>
      </c>
      <c r="D7" s="23">
        <v>519475</v>
      </c>
      <c r="E7" s="25">
        <v>2.450741649887367</v>
      </c>
    </row>
    <row r="8" spans="1:5" ht="42" customHeight="1">
      <c r="A8" s="19" t="s">
        <v>344</v>
      </c>
      <c r="B8" s="23">
        <v>170819.1441</v>
      </c>
      <c r="C8" s="24">
        <v>20.858804169157263</v>
      </c>
      <c r="D8" s="23">
        <v>882786.4379000001</v>
      </c>
      <c r="E8" s="25">
        <v>12.603132411957096</v>
      </c>
    </row>
    <row r="9" spans="1:5" ht="42" customHeight="1">
      <c r="A9" s="19" t="s">
        <v>343</v>
      </c>
      <c r="B9" s="23">
        <v>38873.7849</v>
      </c>
      <c r="C9" s="24">
        <v>5.40101897379861</v>
      </c>
      <c r="D9" s="23">
        <v>211112.96839999998</v>
      </c>
      <c r="E9" s="25">
        <v>7.7879500620440245</v>
      </c>
    </row>
    <row r="10" spans="1:5" ht="42" customHeight="1">
      <c r="A10" s="19" t="s">
        <v>391</v>
      </c>
      <c r="B10" s="23">
        <v>32458.6641</v>
      </c>
      <c r="C10" s="24">
        <v>10.967110753601016</v>
      </c>
      <c r="D10" s="23">
        <v>176397.8799</v>
      </c>
      <c r="E10" s="25">
        <v>10.08312216850591</v>
      </c>
    </row>
    <row r="11" spans="1:5" ht="42" customHeight="1">
      <c r="A11" s="19" t="s">
        <v>347</v>
      </c>
      <c r="B11" s="23">
        <v>29390.4564</v>
      </c>
      <c r="C11" s="24">
        <v>7.361733047899532</v>
      </c>
      <c r="D11" s="23">
        <v>185331.9819</v>
      </c>
      <c r="E11" s="25">
        <v>8.344493896265458</v>
      </c>
    </row>
    <row r="12" spans="1:5" ht="42" customHeight="1">
      <c r="A12" s="19" t="s">
        <v>349</v>
      </c>
      <c r="B12" s="23">
        <v>16059.4731</v>
      </c>
      <c r="C12" s="24">
        <v>23.804464091403243</v>
      </c>
      <c r="D12" s="23">
        <v>88983.6391</v>
      </c>
      <c r="E12" s="25">
        <v>8.445899078855224</v>
      </c>
    </row>
    <row r="13" spans="1:5" ht="42" customHeight="1">
      <c r="A13" s="19" t="s">
        <v>348</v>
      </c>
      <c r="B13" s="23">
        <v>11119.8273</v>
      </c>
      <c r="C13" s="24">
        <v>12.169979094903294</v>
      </c>
      <c r="D13" s="23">
        <v>68112.87180000001</v>
      </c>
      <c r="E13" s="25">
        <v>14.681577765894648</v>
      </c>
    </row>
    <row r="14" spans="1:5" ht="42" customHeight="1">
      <c r="A14" s="26" t="s">
        <v>345</v>
      </c>
      <c r="B14" s="27">
        <v>77789.4506</v>
      </c>
      <c r="C14" s="28">
        <v>21.79314951610656</v>
      </c>
      <c r="D14" s="27">
        <v>419779.262</v>
      </c>
      <c r="E14" s="29">
        <v>13.519823725454462</v>
      </c>
    </row>
    <row r="15" spans="1:5" ht="9" customHeight="1">
      <c r="A15" s="30"/>
      <c r="B15" s="30"/>
      <c r="C15" s="30"/>
      <c r="D15" s="30"/>
      <c r="E15" s="30"/>
    </row>
    <row r="16" spans="1:5" s="12" customFormat="1" ht="35.25" customHeight="1">
      <c r="A16" s="31" t="s">
        <v>392</v>
      </c>
      <c r="B16" s="31"/>
      <c r="C16" s="31"/>
      <c r="D16" s="31"/>
      <c r="E16" s="31"/>
    </row>
    <row r="17" spans="1:5" s="12" customFormat="1" ht="24.75" customHeight="1">
      <c r="A17" s="31" t="s">
        <v>393</v>
      </c>
      <c r="B17" s="31"/>
      <c r="C17" s="31"/>
      <c r="D17" s="31"/>
      <c r="E17" s="31"/>
    </row>
    <row r="18" spans="1:5" s="12" customFormat="1" ht="24.75" customHeight="1">
      <c r="A18" s="31" t="s">
        <v>394</v>
      </c>
      <c r="B18" s="31"/>
      <c r="C18" s="31"/>
      <c r="D18" s="31"/>
      <c r="E18" s="31"/>
    </row>
    <row r="19" spans="1:5" s="12" customFormat="1" ht="24.75" customHeight="1">
      <c r="A19" s="31" t="s">
        <v>395</v>
      </c>
      <c r="B19" s="31"/>
      <c r="C19" s="31"/>
      <c r="D19" s="31"/>
      <c r="E19" s="31"/>
    </row>
  </sheetData>
  <sheetProtection/>
  <mergeCells count="8">
    <mergeCell ref="A1:E1"/>
    <mergeCell ref="A2:E2"/>
    <mergeCell ref="B4:E4"/>
    <mergeCell ref="A16:E16"/>
    <mergeCell ref="A17:E17"/>
    <mergeCell ref="A18:E18"/>
    <mergeCell ref="A19:E19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396</v>
      </c>
    </row>
    <row r="2" ht="13.5">
      <c r="A2" s="2" t="s">
        <v>397</v>
      </c>
    </row>
    <row r="3" spans="1:3" ht="13.5">
      <c r="A3" s="3" t="s">
        <v>398</v>
      </c>
      <c r="C3" s="4" t="s">
        <v>399</v>
      </c>
    </row>
    <row r="4" ht="12.75">
      <c r="A4" s="3" t="e">
        <v>#N/A</v>
      </c>
    </row>
    <row r="6" ht="13.5"/>
    <row r="7" ht="12.75">
      <c r="A7" s="5" t="s">
        <v>400</v>
      </c>
    </row>
    <row r="8" ht="12.75">
      <c r="A8" s="6" t="s">
        <v>401</v>
      </c>
    </row>
    <row r="9" ht="12.75">
      <c r="A9" s="7" t="s">
        <v>402</v>
      </c>
    </row>
    <row r="10" ht="12.75">
      <c r="A10" s="6" t="s">
        <v>403</v>
      </c>
    </row>
    <row r="11" ht="13.5">
      <c r="A11" s="8" t="s">
        <v>404</v>
      </c>
    </row>
    <row r="13" ht="13.5"/>
    <row r="14" ht="13.5">
      <c r="A14" s="4" t="s">
        <v>405</v>
      </c>
    </row>
    <row r="16" ht="13.5"/>
    <row r="17" ht="13.5">
      <c r="C17" s="4" t="s">
        <v>406</v>
      </c>
    </row>
    <row r="20" ht="12.75">
      <c r="A20" s="9" t="s">
        <v>407</v>
      </c>
    </row>
    <row r="21" ht="14.25">
      <c r="C21" s="10"/>
    </row>
    <row r="26" ht="13.5">
      <c r="C26" s="11" t="s">
        <v>408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K18" sqref="K18"/>
    </sheetView>
  </sheetViews>
  <sheetFormatPr defaultColWidth="9.00390625" defaultRowHeight="14.25"/>
  <cols>
    <col min="1" max="1" width="9.00390625" style="214" customWidth="1"/>
    <col min="2" max="2" width="20.375" style="214" customWidth="1"/>
    <col min="3" max="3" width="9.00390625" style="214" customWidth="1"/>
    <col min="4" max="4" width="11.875" style="214" customWidth="1"/>
    <col min="5" max="5" width="7.625" style="214" customWidth="1"/>
    <col min="6" max="6" width="9.75390625" style="214" customWidth="1"/>
    <col min="7" max="7" width="8.75390625" style="214" customWidth="1"/>
    <col min="8" max="16384" width="9.00390625" style="214" customWidth="1"/>
  </cols>
  <sheetData>
    <row r="1" spans="1:7" ht="20.25">
      <c r="A1" s="323" t="s">
        <v>109</v>
      </c>
      <c r="B1" s="323"/>
      <c r="C1" s="323"/>
      <c r="D1" s="323"/>
      <c r="E1" s="323"/>
      <c r="F1" s="323"/>
      <c r="G1" s="323"/>
    </row>
    <row r="2" spans="1:7" ht="14.25">
      <c r="A2" s="324"/>
      <c r="B2" s="325"/>
      <c r="C2" s="326" t="s">
        <v>110</v>
      </c>
      <c r="D2" s="326"/>
      <c r="E2" s="327" t="s">
        <v>111</v>
      </c>
      <c r="F2" s="327"/>
      <c r="G2" s="327"/>
    </row>
    <row r="3" spans="1:7" ht="15.75">
      <c r="A3" s="328" t="s">
        <v>112</v>
      </c>
      <c r="B3" s="313"/>
      <c r="C3" s="329" t="s">
        <v>113</v>
      </c>
      <c r="D3" s="330"/>
      <c r="E3" s="331"/>
      <c r="F3" s="332" t="s">
        <v>114</v>
      </c>
      <c r="G3" s="333" t="s">
        <v>115</v>
      </c>
    </row>
    <row r="4" spans="1:7" ht="28.5">
      <c r="A4" s="328"/>
      <c r="B4" s="313"/>
      <c r="C4" s="313" t="s">
        <v>116</v>
      </c>
      <c r="D4" s="334" t="s">
        <v>117</v>
      </c>
      <c r="E4" s="335" t="s">
        <v>118</v>
      </c>
      <c r="F4" s="336"/>
      <c r="G4" s="333"/>
    </row>
    <row r="5" spans="1:7" ht="18" customHeight="1">
      <c r="A5" s="337" t="s">
        <v>119</v>
      </c>
      <c r="B5" s="269"/>
      <c r="C5" s="269">
        <v>528</v>
      </c>
      <c r="D5" s="269">
        <v>50</v>
      </c>
      <c r="E5" s="269">
        <v>1508058</v>
      </c>
      <c r="F5" s="269">
        <v>1378048</v>
      </c>
      <c r="G5" s="338">
        <v>9.434359325654839</v>
      </c>
    </row>
    <row r="6" spans="1:7" ht="18" customHeight="1">
      <c r="A6" s="337" t="s">
        <v>120</v>
      </c>
      <c r="B6" s="269" t="s">
        <v>121</v>
      </c>
      <c r="C6" s="269">
        <v>10</v>
      </c>
      <c r="D6" s="269">
        <v>1</v>
      </c>
      <c r="E6" s="269">
        <v>66290</v>
      </c>
      <c r="F6" s="269">
        <v>54565</v>
      </c>
      <c r="G6" s="338">
        <v>21.488133418858247</v>
      </c>
    </row>
    <row r="7" spans="1:7" ht="18" customHeight="1">
      <c r="A7" s="337"/>
      <c r="B7" s="269" t="s">
        <v>122</v>
      </c>
      <c r="C7" s="269">
        <v>21</v>
      </c>
      <c r="D7" s="269">
        <v>3</v>
      </c>
      <c r="E7" s="269">
        <v>26172</v>
      </c>
      <c r="F7" s="269">
        <v>49234</v>
      </c>
      <c r="G7" s="338">
        <v>-46.84161351911281</v>
      </c>
    </row>
    <row r="8" spans="1:7" ht="18" customHeight="1">
      <c r="A8" s="337"/>
      <c r="B8" s="269" t="s">
        <v>123</v>
      </c>
      <c r="C8" s="269">
        <v>7</v>
      </c>
      <c r="D8" s="269">
        <v>2</v>
      </c>
      <c r="E8" s="269">
        <v>15260</v>
      </c>
      <c r="F8" s="269">
        <v>88226</v>
      </c>
      <c r="G8" s="338">
        <v>-82.70351143653798</v>
      </c>
    </row>
    <row r="9" spans="1:7" ht="18" customHeight="1">
      <c r="A9" s="337"/>
      <c r="B9" s="269" t="s">
        <v>124</v>
      </c>
      <c r="C9" s="269">
        <v>16</v>
      </c>
      <c r="D9" s="269">
        <v>0</v>
      </c>
      <c r="E9" s="269">
        <v>49603</v>
      </c>
      <c r="F9" s="269">
        <v>65617</v>
      </c>
      <c r="G9" s="338">
        <v>-24.40526083179664</v>
      </c>
    </row>
    <row r="10" spans="1:7" ht="18" customHeight="1">
      <c r="A10" s="337"/>
      <c r="B10" s="269" t="s">
        <v>125</v>
      </c>
      <c r="C10" s="269">
        <v>18</v>
      </c>
      <c r="D10" s="269">
        <v>1</v>
      </c>
      <c r="E10" s="269">
        <v>78025</v>
      </c>
      <c r="F10" s="269">
        <v>70680</v>
      </c>
      <c r="G10" s="338">
        <v>10.391907187323145</v>
      </c>
    </row>
    <row r="11" spans="1:7" ht="18" customHeight="1">
      <c r="A11" s="337"/>
      <c r="B11" s="269" t="s">
        <v>126</v>
      </c>
      <c r="C11" s="269">
        <v>34</v>
      </c>
      <c r="D11" s="269">
        <v>2</v>
      </c>
      <c r="E11" s="269">
        <v>64186</v>
      </c>
      <c r="F11" s="269">
        <v>26565</v>
      </c>
      <c r="G11" s="338">
        <v>141.61867118388858</v>
      </c>
    </row>
    <row r="12" spans="1:7" ht="18" customHeight="1">
      <c r="A12" s="337"/>
      <c r="B12" s="269" t="s">
        <v>127</v>
      </c>
      <c r="C12" s="269">
        <v>21</v>
      </c>
      <c r="D12" s="269">
        <v>1</v>
      </c>
      <c r="E12" s="269">
        <v>44394</v>
      </c>
      <c r="F12" s="269">
        <v>34497</v>
      </c>
      <c r="G12" s="338">
        <v>28.689451256631003</v>
      </c>
    </row>
    <row r="13" spans="1:7" ht="18" customHeight="1">
      <c r="A13" s="337"/>
      <c r="B13" s="269" t="s">
        <v>128</v>
      </c>
      <c r="C13" s="269">
        <v>36</v>
      </c>
      <c r="D13" s="269">
        <v>2</v>
      </c>
      <c r="E13" s="269">
        <v>196952</v>
      </c>
      <c r="F13" s="269">
        <v>161257</v>
      </c>
      <c r="G13" s="338">
        <v>22.13547318876079</v>
      </c>
    </row>
    <row r="14" spans="1:7" ht="18" customHeight="1">
      <c r="A14" s="337"/>
      <c r="B14" s="269" t="s">
        <v>129</v>
      </c>
      <c r="C14" s="269">
        <v>22</v>
      </c>
      <c r="D14" s="269">
        <v>1</v>
      </c>
      <c r="E14" s="269">
        <v>81435</v>
      </c>
      <c r="F14" s="269">
        <v>63699</v>
      </c>
      <c r="G14" s="338">
        <v>27.843451231573503</v>
      </c>
    </row>
    <row r="15" spans="1:7" ht="18" customHeight="1">
      <c r="A15" s="337"/>
      <c r="B15" s="269" t="s">
        <v>130</v>
      </c>
      <c r="C15" s="269">
        <v>22</v>
      </c>
      <c r="D15" s="269">
        <v>5</v>
      </c>
      <c r="E15" s="269">
        <v>103358</v>
      </c>
      <c r="F15" s="269">
        <v>84547</v>
      </c>
      <c r="G15" s="338">
        <v>22.249163187339583</v>
      </c>
    </row>
    <row r="16" spans="1:7" ht="18" customHeight="1">
      <c r="A16" s="337"/>
      <c r="B16" s="269" t="s">
        <v>131</v>
      </c>
      <c r="C16" s="269">
        <v>28</v>
      </c>
      <c r="D16" s="269">
        <v>1</v>
      </c>
      <c r="E16" s="269">
        <v>185580</v>
      </c>
      <c r="F16" s="269">
        <v>98841</v>
      </c>
      <c r="G16" s="338">
        <v>87.75609311925214</v>
      </c>
    </row>
    <row r="17" spans="1:7" ht="18" customHeight="1">
      <c r="A17" s="339" t="s">
        <v>132</v>
      </c>
      <c r="B17" s="269" t="s">
        <v>133</v>
      </c>
      <c r="C17" s="269">
        <v>27</v>
      </c>
      <c r="D17" s="269">
        <v>2</v>
      </c>
      <c r="E17" s="269">
        <v>61314</v>
      </c>
      <c r="F17" s="269">
        <v>50784</v>
      </c>
      <c r="G17" s="338">
        <v>20.734877126654073</v>
      </c>
    </row>
    <row r="18" spans="1:7" ht="18" customHeight="1">
      <c r="A18" s="340"/>
      <c r="B18" s="269" t="s">
        <v>134</v>
      </c>
      <c r="C18" s="269">
        <v>20</v>
      </c>
      <c r="D18" s="269">
        <v>4</v>
      </c>
      <c r="E18" s="269">
        <v>30366</v>
      </c>
      <c r="F18" s="269">
        <v>28665</v>
      </c>
      <c r="G18" s="338">
        <v>5.934065934065935</v>
      </c>
    </row>
    <row r="19" spans="1:7" ht="18" customHeight="1">
      <c r="A19" s="340"/>
      <c r="B19" s="269" t="s">
        <v>135</v>
      </c>
      <c r="C19" s="269">
        <v>33</v>
      </c>
      <c r="D19" s="269">
        <v>5</v>
      </c>
      <c r="E19" s="269">
        <v>71033</v>
      </c>
      <c r="F19" s="269">
        <v>63732</v>
      </c>
      <c r="G19" s="338">
        <v>11.45578359379904</v>
      </c>
    </row>
    <row r="20" spans="1:7" ht="18" customHeight="1">
      <c r="A20" s="340"/>
      <c r="B20" s="269" t="s">
        <v>136</v>
      </c>
      <c r="C20" s="269">
        <v>17</v>
      </c>
      <c r="D20" s="269">
        <v>4</v>
      </c>
      <c r="E20" s="269">
        <v>35177</v>
      </c>
      <c r="F20" s="269">
        <v>26194</v>
      </c>
      <c r="G20" s="338">
        <v>34.294113155684514</v>
      </c>
    </row>
    <row r="21" spans="1:7" ht="18" customHeight="1">
      <c r="A21" s="340"/>
      <c r="B21" s="269" t="s">
        <v>137</v>
      </c>
      <c r="C21" s="269">
        <v>25</v>
      </c>
      <c r="D21" s="269">
        <v>3</v>
      </c>
      <c r="E21" s="269">
        <v>46838</v>
      </c>
      <c r="F21" s="269">
        <v>36749</v>
      </c>
      <c r="G21" s="338">
        <v>27.45380826689161</v>
      </c>
    </row>
    <row r="22" spans="1:7" ht="18" customHeight="1">
      <c r="A22" s="340"/>
      <c r="B22" s="269" t="s">
        <v>138</v>
      </c>
      <c r="C22" s="269">
        <v>50</v>
      </c>
      <c r="D22" s="269">
        <v>7</v>
      </c>
      <c r="E22" s="269">
        <v>78451</v>
      </c>
      <c r="F22" s="269">
        <v>74621</v>
      </c>
      <c r="G22" s="338">
        <v>5.132603422629023</v>
      </c>
    </row>
    <row r="23" spans="1:7" ht="18" customHeight="1">
      <c r="A23" s="340"/>
      <c r="B23" s="269" t="s">
        <v>139</v>
      </c>
      <c r="C23" s="269">
        <v>14</v>
      </c>
      <c r="D23" s="269">
        <v>3</v>
      </c>
      <c r="E23" s="269">
        <v>36232</v>
      </c>
      <c r="F23" s="269">
        <v>27781</v>
      </c>
      <c r="G23" s="338">
        <v>30.420071271732475</v>
      </c>
    </row>
    <row r="24" spans="1:7" ht="18" customHeight="1">
      <c r="A24" s="341"/>
      <c r="B24" s="269" t="s">
        <v>140</v>
      </c>
      <c r="C24" s="269">
        <v>6</v>
      </c>
      <c r="D24" s="269">
        <v>0</v>
      </c>
      <c r="E24" s="269">
        <v>15176</v>
      </c>
      <c r="F24" s="269">
        <v>22692</v>
      </c>
      <c r="G24" s="338">
        <v>-33.12180504142429</v>
      </c>
    </row>
    <row r="25" spans="1:7" ht="18" customHeight="1">
      <c r="A25" s="337" t="s">
        <v>141</v>
      </c>
      <c r="B25" s="342" t="s">
        <v>142</v>
      </c>
      <c r="C25" s="269">
        <f aca="true" t="shared" si="0" ref="C25:F25">C6+C8+C9+C10</f>
        <v>51</v>
      </c>
      <c r="D25" s="269">
        <f t="shared" si="0"/>
        <v>4</v>
      </c>
      <c r="E25" s="269">
        <f>E7+E9+E10+E11</f>
        <v>217986</v>
      </c>
      <c r="F25" s="269">
        <f>F7+F9+F10+F11</f>
        <v>212096</v>
      </c>
      <c r="G25" s="338">
        <v>2.466</v>
      </c>
    </row>
    <row r="26" spans="1:7" ht="18" customHeight="1">
      <c r="A26" s="337"/>
      <c r="B26" s="342" t="s">
        <v>143</v>
      </c>
      <c r="C26" s="269">
        <f aca="true" t="shared" si="1" ref="C26:F26">C11+C12+C18+C19+C20+C21+C22+C28+C29+C30+C31+C32+C33+C34</f>
        <v>260</v>
      </c>
      <c r="D26" s="269">
        <f t="shared" si="1"/>
        <v>29</v>
      </c>
      <c r="E26" s="269">
        <f>E12+E13+E19+E20+E21+E22+E23+E29+E30+E31+E32+E33+E34+E35</f>
        <v>759950</v>
      </c>
      <c r="F26" s="269">
        <f>F12+F13+F19+F20+F21+F22+F23+F29+F30+F31+F32+F33+F34+F35</f>
        <v>649846</v>
      </c>
      <c r="G26" s="338">
        <v>25.9830088</v>
      </c>
    </row>
    <row r="27" spans="1:7" ht="18" customHeight="1">
      <c r="A27" s="337"/>
      <c r="B27" s="269" t="s">
        <v>144</v>
      </c>
      <c r="C27" s="269">
        <v>17</v>
      </c>
      <c r="D27" s="269">
        <v>0</v>
      </c>
      <c r="E27" s="269">
        <v>22655</v>
      </c>
      <c r="F27" s="269">
        <v>12746</v>
      </c>
      <c r="G27" s="338">
        <v>77.74203671740155</v>
      </c>
    </row>
    <row r="28" spans="1:7" ht="18" customHeight="1">
      <c r="A28" s="337"/>
      <c r="B28" s="269" t="s">
        <v>145</v>
      </c>
      <c r="C28" s="269">
        <v>11</v>
      </c>
      <c r="D28" s="269">
        <v>0</v>
      </c>
      <c r="E28" s="269">
        <v>13182</v>
      </c>
      <c r="F28" s="269">
        <v>11340</v>
      </c>
      <c r="G28" s="338">
        <v>16.243386243386237</v>
      </c>
    </row>
    <row r="29" spans="1:7" ht="18" customHeight="1">
      <c r="A29" s="337"/>
      <c r="B29" s="269" t="s">
        <v>146</v>
      </c>
      <c r="C29" s="269">
        <v>9</v>
      </c>
      <c r="D29" s="269">
        <v>0</v>
      </c>
      <c r="E29" s="269">
        <v>17760</v>
      </c>
      <c r="F29" s="269">
        <v>10292</v>
      </c>
      <c r="G29" s="338">
        <v>72.5612125923047</v>
      </c>
    </row>
    <row r="30" spans="1:7" ht="18" customHeight="1">
      <c r="A30" s="337"/>
      <c r="B30" s="269" t="s">
        <v>147</v>
      </c>
      <c r="C30" s="269">
        <v>7</v>
      </c>
      <c r="D30" s="269">
        <v>1</v>
      </c>
      <c r="E30" s="269">
        <v>10501</v>
      </c>
      <c r="F30" s="269">
        <v>9065</v>
      </c>
      <c r="G30" s="338">
        <v>15.841147269718704</v>
      </c>
    </row>
    <row r="31" spans="1:7" ht="18" customHeight="1">
      <c r="A31" s="337"/>
      <c r="B31" s="269" t="s">
        <v>148</v>
      </c>
      <c r="C31" s="269">
        <v>12</v>
      </c>
      <c r="D31" s="269">
        <v>0</v>
      </c>
      <c r="E31" s="269">
        <v>23320</v>
      </c>
      <c r="F31" s="269">
        <v>11705</v>
      </c>
      <c r="G31" s="338">
        <v>99.23109782144384</v>
      </c>
    </row>
    <row r="32" spans="1:7" ht="18" customHeight="1">
      <c r="A32" s="337"/>
      <c r="B32" s="269" t="s">
        <v>149</v>
      </c>
      <c r="C32" s="269">
        <v>9</v>
      </c>
      <c r="D32" s="269">
        <v>1</v>
      </c>
      <c r="E32" s="269">
        <v>15577</v>
      </c>
      <c r="F32" s="269">
        <v>14447</v>
      </c>
      <c r="G32" s="338">
        <v>7.82169308506957</v>
      </c>
    </row>
    <row r="33" spans="1:7" ht="18" customHeight="1">
      <c r="A33" s="337"/>
      <c r="B33" s="269" t="s">
        <v>150</v>
      </c>
      <c r="C33" s="269">
        <v>6</v>
      </c>
      <c r="D33" s="269">
        <v>1</v>
      </c>
      <c r="E33" s="269">
        <v>7893</v>
      </c>
      <c r="F33" s="269">
        <v>6253</v>
      </c>
      <c r="G33" s="338">
        <v>26.22741084279545</v>
      </c>
    </row>
    <row r="34" spans="1:7" ht="18" customHeight="1">
      <c r="A34" s="337" t="s">
        <v>151</v>
      </c>
      <c r="B34" s="269" t="s">
        <v>152</v>
      </c>
      <c r="C34" s="269">
        <v>6</v>
      </c>
      <c r="D34" s="269">
        <v>0</v>
      </c>
      <c r="E34" s="269">
        <v>18171</v>
      </c>
      <c r="F34" s="269">
        <v>13540</v>
      </c>
      <c r="G34" s="338">
        <v>34.202363367799116</v>
      </c>
    </row>
    <row r="35" spans="1:7" ht="18" customHeight="1">
      <c r="A35" s="337"/>
      <c r="B35" s="269" t="s">
        <v>153</v>
      </c>
      <c r="C35" s="269">
        <v>24</v>
      </c>
      <c r="D35" s="269">
        <v>0</v>
      </c>
      <c r="E35" s="269">
        <v>157651</v>
      </c>
      <c r="F35" s="269">
        <v>159713</v>
      </c>
      <c r="G35" s="338">
        <v>-1.29</v>
      </c>
    </row>
    <row r="36" spans="1:7" s="322" customFormat="1" ht="60" customHeight="1">
      <c r="A36" s="343"/>
      <c r="B36" s="344" t="s">
        <v>154</v>
      </c>
      <c r="C36" s="344"/>
      <c r="D36" s="344"/>
      <c r="E36" s="344"/>
      <c r="F36" s="344"/>
      <c r="G36" s="344"/>
    </row>
  </sheetData>
  <sheetProtection/>
  <mergeCells count="13">
    <mergeCell ref="A1:G1"/>
    <mergeCell ref="E2:G2"/>
    <mergeCell ref="C3:E3"/>
    <mergeCell ref="A5:B5"/>
    <mergeCell ref="B36:G36"/>
    <mergeCell ref="A6:A16"/>
    <mergeCell ref="A17:A24"/>
    <mergeCell ref="A25:A26"/>
    <mergeCell ref="A27:A33"/>
    <mergeCell ref="A34:A35"/>
    <mergeCell ref="F3:F4"/>
    <mergeCell ref="G3:G4"/>
    <mergeCell ref="A3:B4"/>
  </mergeCells>
  <printOptions/>
  <pageMargins left="1.13" right="0.75" top="0.59" bottom="0.41" header="0.5" footer="0.3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3">
      <selection activeCell="C25" sqref="C25"/>
    </sheetView>
  </sheetViews>
  <sheetFormatPr defaultColWidth="9.00390625" defaultRowHeight="14.25"/>
  <cols>
    <col min="1" max="1" width="8.125" style="0" customWidth="1"/>
    <col min="2" max="2" width="13.625" style="0" customWidth="1"/>
    <col min="3" max="3" width="12.50390625" style="215" customWidth="1"/>
    <col min="4" max="4" width="13.125" style="215" customWidth="1"/>
    <col min="5" max="5" width="11.25390625" style="215" customWidth="1"/>
    <col min="6" max="6" width="9.875" style="215" customWidth="1"/>
    <col min="7" max="7" width="10.50390625" style="0" customWidth="1"/>
  </cols>
  <sheetData>
    <row r="1" spans="1:7" ht="21" customHeight="1">
      <c r="A1" s="216" t="s">
        <v>155</v>
      </c>
      <c r="B1" s="216"/>
      <c r="C1" s="216"/>
      <c r="D1" s="216"/>
      <c r="E1" s="216"/>
      <c r="F1" s="216"/>
      <c r="G1" s="216"/>
    </row>
    <row r="2" spans="1:7" ht="14.25">
      <c r="A2" s="304"/>
      <c r="B2" s="304"/>
      <c r="C2" s="217" t="s">
        <v>156</v>
      </c>
      <c r="D2" s="305"/>
      <c r="E2" s="306" t="s">
        <v>157</v>
      </c>
      <c r="F2" s="306"/>
      <c r="G2" s="306"/>
    </row>
    <row r="3" spans="1:7" ht="14.25">
      <c r="A3" s="307" t="s">
        <v>112</v>
      </c>
      <c r="B3" s="308"/>
      <c r="C3" s="309" t="s">
        <v>158</v>
      </c>
      <c r="D3" s="310" t="s">
        <v>159</v>
      </c>
      <c r="E3" s="310"/>
      <c r="F3" s="310"/>
      <c r="G3" s="311"/>
    </row>
    <row r="4" spans="1:7" s="212" customFormat="1" ht="31.5" customHeight="1">
      <c r="A4" s="307"/>
      <c r="B4" s="308"/>
      <c r="C4" s="312"/>
      <c r="D4" s="313" t="s">
        <v>160</v>
      </c>
      <c r="E4" s="314" t="s">
        <v>161</v>
      </c>
      <c r="F4" s="315" t="s">
        <v>162</v>
      </c>
      <c r="G4" s="316" t="s">
        <v>163</v>
      </c>
    </row>
    <row r="5" spans="1:7" s="213" customFormat="1" ht="24" customHeight="1">
      <c r="A5" s="220" t="s">
        <v>119</v>
      </c>
      <c r="B5" s="221"/>
      <c r="C5" s="317">
        <v>1926649</v>
      </c>
      <c r="D5" s="317">
        <v>912894</v>
      </c>
      <c r="E5" s="317">
        <v>1465905</v>
      </c>
      <c r="F5" s="317">
        <v>436821</v>
      </c>
      <c r="G5" s="317">
        <v>961470</v>
      </c>
    </row>
    <row r="6" spans="1:7" ht="18" customHeight="1">
      <c r="A6" s="224" t="s">
        <v>120</v>
      </c>
      <c r="B6" s="121" t="s">
        <v>121</v>
      </c>
      <c r="C6" s="317">
        <v>66290</v>
      </c>
      <c r="D6" s="317">
        <v>66290</v>
      </c>
      <c r="E6" s="317">
        <v>66290</v>
      </c>
      <c r="F6" s="317">
        <v>0</v>
      </c>
      <c r="G6" s="317">
        <v>0</v>
      </c>
    </row>
    <row r="7" spans="1:7" ht="18" customHeight="1">
      <c r="A7" s="224"/>
      <c r="B7" s="121" t="s">
        <v>122</v>
      </c>
      <c r="C7" s="317">
        <v>26172</v>
      </c>
      <c r="D7" s="317">
        <v>13239</v>
      </c>
      <c r="E7" s="317">
        <v>13812</v>
      </c>
      <c r="F7" s="317">
        <v>5148</v>
      </c>
      <c r="G7" s="317">
        <v>9933</v>
      </c>
    </row>
    <row r="8" spans="1:7" ht="18" customHeight="1">
      <c r="A8" s="224"/>
      <c r="B8" s="121" t="s">
        <v>123</v>
      </c>
      <c r="C8" s="317">
        <v>15260</v>
      </c>
      <c r="D8" s="317">
        <v>670</v>
      </c>
      <c r="E8" s="317">
        <v>6780</v>
      </c>
      <c r="F8" s="317">
        <v>0</v>
      </c>
      <c r="G8" s="317">
        <v>10740</v>
      </c>
    </row>
    <row r="9" spans="1:7" ht="18" customHeight="1">
      <c r="A9" s="224"/>
      <c r="B9" s="121" t="s">
        <v>124</v>
      </c>
      <c r="C9" s="317">
        <v>49603</v>
      </c>
      <c r="D9" s="317">
        <v>31343</v>
      </c>
      <c r="E9" s="317">
        <v>45893</v>
      </c>
      <c r="F9" s="317">
        <v>14660</v>
      </c>
      <c r="G9" s="317">
        <v>18260</v>
      </c>
    </row>
    <row r="10" spans="1:7" ht="18" customHeight="1">
      <c r="A10" s="224"/>
      <c r="B10" s="121" t="s">
        <v>125</v>
      </c>
      <c r="C10" s="317">
        <v>78025</v>
      </c>
      <c r="D10" s="317">
        <v>62729</v>
      </c>
      <c r="E10" s="317">
        <v>59125</v>
      </c>
      <c r="F10" s="317">
        <v>9300</v>
      </c>
      <c r="G10" s="317">
        <v>12533</v>
      </c>
    </row>
    <row r="11" spans="1:7" ht="18" customHeight="1">
      <c r="A11" s="224"/>
      <c r="B11" s="121" t="s">
        <v>126</v>
      </c>
      <c r="C11" s="317">
        <v>64186</v>
      </c>
      <c r="D11" s="317">
        <v>23457</v>
      </c>
      <c r="E11" s="317">
        <v>46783</v>
      </c>
      <c r="F11" s="317">
        <v>24523</v>
      </c>
      <c r="G11" s="317">
        <v>39921</v>
      </c>
    </row>
    <row r="12" spans="1:7" ht="18" customHeight="1">
      <c r="A12" s="224"/>
      <c r="B12" s="121" t="s">
        <v>127</v>
      </c>
      <c r="C12" s="317">
        <v>44394</v>
      </c>
      <c r="D12" s="317">
        <v>30881</v>
      </c>
      <c r="E12" s="317">
        <v>42479</v>
      </c>
      <c r="F12" s="317">
        <v>4049</v>
      </c>
      <c r="G12" s="317">
        <v>9725</v>
      </c>
    </row>
    <row r="13" spans="1:7" ht="18" customHeight="1">
      <c r="A13" s="224"/>
      <c r="B13" s="121" t="s">
        <v>128</v>
      </c>
      <c r="C13" s="317">
        <v>196952</v>
      </c>
      <c r="D13" s="317">
        <v>140092</v>
      </c>
      <c r="E13" s="317">
        <v>174142</v>
      </c>
      <c r="F13" s="317">
        <v>22810</v>
      </c>
      <c r="G13" s="317">
        <v>56860</v>
      </c>
    </row>
    <row r="14" spans="1:7" ht="18" customHeight="1">
      <c r="A14" s="224"/>
      <c r="B14" s="121" t="s">
        <v>129</v>
      </c>
      <c r="C14" s="317">
        <v>81435</v>
      </c>
      <c r="D14" s="317">
        <v>53320</v>
      </c>
      <c r="E14" s="317">
        <v>55509</v>
      </c>
      <c r="F14" s="317">
        <v>26459</v>
      </c>
      <c r="G14" s="317">
        <v>19409</v>
      </c>
    </row>
    <row r="15" spans="1:7" ht="18" customHeight="1">
      <c r="A15" s="224"/>
      <c r="B15" s="121" t="s">
        <v>130</v>
      </c>
      <c r="C15" s="317">
        <v>103358</v>
      </c>
      <c r="D15" s="317">
        <v>54724</v>
      </c>
      <c r="E15" s="317">
        <v>37944</v>
      </c>
      <c r="F15" s="317">
        <v>46370</v>
      </c>
      <c r="G15" s="317">
        <v>49934</v>
      </c>
    </row>
    <row r="16" spans="1:7" ht="18" customHeight="1">
      <c r="A16" s="224"/>
      <c r="B16" s="121" t="s">
        <v>131</v>
      </c>
      <c r="C16" s="317">
        <v>185580</v>
      </c>
      <c r="D16" s="317">
        <v>146214</v>
      </c>
      <c r="E16" s="317">
        <v>153944</v>
      </c>
      <c r="F16" s="317">
        <v>40523</v>
      </c>
      <c r="G16" s="317">
        <v>39366</v>
      </c>
    </row>
    <row r="17" spans="1:7" ht="18" customHeight="1">
      <c r="A17" s="228" t="s">
        <v>132</v>
      </c>
      <c r="B17" s="121" t="s">
        <v>133</v>
      </c>
      <c r="C17" s="317">
        <v>61314</v>
      </c>
      <c r="D17" s="317">
        <v>39167</v>
      </c>
      <c r="E17" s="317">
        <v>60524</v>
      </c>
      <c r="F17" s="317">
        <v>26298</v>
      </c>
      <c r="G17" s="317">
        <v>22147</v>
      </c>
    </row>
    <row r="18" spans="1:7" ht="18" customHeight="1">
      <c r="A18" s="230"/>
      <c r="B18" s="121" t="s">
        <v>134</v>
      </c>
      <c r="C18" s="317">
        <v>30366</v>
      </c>
      <c r="D18" s="317">
        <v>18817</v>
      </c>
      <c r="E18" s="317">
        <v>22165</v>
      </c>
      <c r="F18" s="317">
        <v>8723</v>
      </c>
      <c r="G18" s="317">
        <v>11549</v>
      </c>
    </row>
    <row r="19" spans="1:7" ht="18" customHeight="1">
      <c r="A19" s="230"/>
      <c r="B19" s="121" t="s">
        <v>135</v>
      </c>
      <c r="C19" s="317">
        <v>71033</v>
      </c>
      <c r="D19" s="317">
        <v>41501</v>
      </c>
      <c r="E19" s="317">
        <v>71033</v>
      </c>
      <c r="F19" s="317">
        <v>8178</v>
      </c>
      <c r="G19" s="317">
        <v>18922</v>
      </c>
    </row>
    <row r="20" spans="1:7" ht="18" customHeight="1">
      <c r="A20" s="230"/>
      <c r="B20" s="121" t="s">
        <v>136</v>
      </c>
      <c r="C20" s="317">
        <v>35177</v>
      </c>
      <c r="D20" s="317">
        <v>18474</v>
      </c>
      <c r="E20" s="317">
        <v>35177</v>
      </c>
      <c r="F20" s="317">
        <v>13059</v>
      </c>
      <c r="G20" s="317">
        <v>16451</v>
      </c>
    </row>
    <row r="21" spans="1:7" ht="18" customHeight="1">
      <c r="A21" s="230"/>
      <c r="B21" s="121" t="s">
        <v>137</v>
      </c>
      <c r="C21" s="317">
        <v>46838</v>
      </c>
      <c r="D21" s="317">
        <v>34426</v>
      </c>
      <c r="E21" s="317">
        <v>38672</v>
      </c>
      <c r="F21" s="317">
        <v>11584</v>
      </c>
      <c r="G21" s="317">
        <v>9676</v>
      </c>
    </row>
    <row r="22" spans="1:7" ht="18" customHeight="1">
      <c r="A22" s="230"/>
      <c r="B22" s="121" t="s">
        <v>138</v>
      </c>
      <c r="C22" s="317">
        <v>78451</v>
      </c>
      <c r="D22" s="317">
        <v>57708</v>
      </c>
      <c r="E22" s="317">
        <v>78451</v>
      </c>
      <c r="F22" s="317">
        <v>1027</v>
      </c>
      <c r="G22" s="317">
        <v>12674</v>
      </c>
    </row>
    <row r="23" spans="1:7" ht="18" customHeight="1">
      <c r="A23" s="230"/>
      <c r="B23" s="121" t="s">
        <v>139</v>
      </c>
      <c r="C23" s="317">
        <v>36232</v>
      </c>
      <c r="D23" s="317">
        <v>8204</v>
      </c>
      <c r="E23" s="317">
        <v>19092</v>
      </c>
      <c r="F23" s="317">
        <v>27672</v>
      </c>
      <c r="G23" s="317">
        <v>28028</v>
      </c>
    </row>
    <row r="24" spans="1:7" ht="18" customHeight="1">
      <c r="A24" s="231"/>
      <c r="B24" s="121" t="s">
        <v>140</v>
      </c>
      <c r="C24" s="317">
        <v>15176</v>
      </c>
      <c r="D24" s="317">
        <v>12676</v>
      </c>
      <c r="E24" s="317">
        <v>13576</v>
      </c>
      <c r="F24" s="317">
        <v>4100</v>
      </c>
      <c r="G24" s="317">
        <v>2500</v>
      </c>
    </row>
    <row r="25" spans="1:7" ht="24" customHeight="1">
      <c r="A25" s="147" t="s">
        <v>141</v>
      </c>
      <c r="B25" s="129" t="s">
        <v>142</v>
      </c>
      <c r="C25" s="269">
        <f aca="true" t="shared" si="0" ref="C25:G25">C6+C8+C9+C10</f>
        <v>209178</v>
      </c>
      <c r="D25" s="269">
        <f t="shared" si="0"/>
        <v>161032</v>
      </c>
      <c r="E25" s="269">
        <f t="shared" si="0"/>
        <v>178088</v>
      </c>
      <c r="F25" s="269">
        <f t="shared" si="0"/>
        <v>23960</v>
      </c>
      <c r="G25" s="318">
        <f t="shared" si="0"/>
        <v>41533</v>
      </c>
    </row>
    <row r="26" spans="1:7" ht="27.75" customHeight="1">
      <c r="A26" s="147"/>
      <c r="B26" s="129" t="s">
        <v>143</v>
      </c>
      <c r="C26" s="269">
        <f>C11+C12+C18+C19+C20+C21+C22+C28+C29+C30+C31+C32+C33+C34</f>
        <v>476849</v>
      </c>
      <c r="D26" s="269">
        <f aca="true" t="shared" si="1" ref="C26:G26">D11+D12+D18+D19+D20+D21+D22+D28+D29+D30+D31+D32+D33+D34</f>
        <v>272127</v>
      </c>
      <c r="E26" s="269">
        <f t="shared" si="1"/>
        <v>434882</v>
      </c>
      <c r="F26" s="269">
        <f t="shared" si="1"/>
        <v>107495</v>
      </c>
      <c r="G26" s="318">
        <f t="shared" si="1"/>
        <v>173640</v>
      </c>
    </row>
    <row r="27" spans="1:7" ht="18" customHeight="1">
      <c r="A27" s="224"/>
      <c r="B27" s="121" t="s">
        <v>144</v>
      </c>
      <c r="C27" s="317">
        <v>22655</v>
      </c>
      <c r="D27" s="317">
        <v>2281</v>
      </c>
      <c r="E27" s="317">
        <v>20882</v>
      </c>
      <c r="F27" s="317">
        <v>18471</v>
      </c>
      <c r="G27" s="317">
        <v>16190</v>
      </c>
    </row>
    <row r="28" spans="1:7" ht="18" customHeight="1">
      <c r="A28" s="224"/>
      <c r="B28" s="121" t="s">
        <v>145</v>
      </c>
      <c r="C28" s="317">
        <v>13182</v>
      </c>
      <c r="D28" s="317">
        <v>0</v>
      </c>
      <c r="E28" s="317">
        <v>12192</v>
      </c>
      <c r="F28" s="317">
        <v>6610</v>
      </c>
      <c r="G28" s="317">
        <v>9857</v>
      </c>
    </row>
    <row r="29" spans="1:7" ht="18" customHeight="1">
      <c r="A29" s="224"/>
      <c r="B29" s="121" t="s">
        <v>146</v>
      </c>
      <c r="C29" s="317">
        <v>17760</v>
      </c>
      <c r="D29" s="317">
        <v>9055</v>
      </c>
      <c r="E29" s="317">
        <v>17760</v>
      </c>
      <c r="F29" s="317">
        <v>8705</v>
      </c>
      <c r="G29" s="317">
        <v>8705</v>
      </c>
    </row>
    <row r="30" spans="1:7" ht="18" customHeight="1">
      <c r="A30" s="224"/>
      <c r="B30" s="121" t="s">
        <v>147</v>
      </c>
      <c r="C30" s="317">
        <v>10501</v>
      </c>
      <c r="D30" s="317">
        <v>3690</v>
      </c>
      <c r="E30" s="317">
        <v>9273</v>
      </c>
      <c r="F30" s="317">
        <v>2116</v>
      </c>
      <c r="G30" s="317">
        <v>6811</v>
      </c>
    </row>
    <row r="31" spans="1:7" ht="18" customHeight="1">
      <c r="A31" s="224"/>
      <c r="B31" s="121" t="s">
        <v>148</v>
      </c>
      <c r="C31" s="317">
        <v>23320</v>
      </c>
      <c r="D31" s="317">
        <v>3063</v>
      </c>
      <c r="E31" s="317">
        <v>23320</v>
      </c>
      <c r="F31" s="317">
        <v>12229</v>
      </c>
      <c r="G31" s="317">
        <v>20257</v>
      </c>
    </row>
    <row r="32" spans="1:7" ht="18" customHeight="1">
      <c r="A32" s="224"/>
      <c r="B32" s="121" t="s">
        <v>149</v>
      </c>
      <c r="C32" s="317">
        <v>15577</v>
      </c>
      <c r="D32" s="317">
        <v>9835</v>
      </c>
      <c r="E32" s="317">
        <v>12860</v>
      </c>
      <c r="F32" s="317">
        <v>2067</v>
      </c>
      <c r="G32" s="317">
        <v>4467</v>
      </c>
    </row>
    <row r="33" spans="1:7" ht="18" customHeight="1">
      <c r="A33" s="224"/>
      <c r="B33" s="121" t="s">
        <v>150</v>
      </c>
      <c r="C33" s="317">
        <v>7893</v>
      </c>
      <c r="D33" s="317">
        <v>4396</v>
      </c>
      <c r="E33" s="317">
        <v>7893</v>
      </c>
      <c r="F33" s="317">
        <v>3278</v>
      </c>
      <c r="G33" s="317">
        <v>3278</v>
      </c>
    </row>
    <row r="34" spans="1:7" ht="18" customHeight="1">
      <c r="A34" s="228" t="s">
        <v>151</v>
      </c>
      <c r="B34" s="269" t="s">
        <v>152</v>
      </c>
      <c r="C34" s="317">
        <v>18171</v>
      </c>
      <c r="D34" s="317">
        <v>16824</v>
      </c>
      <c r="E34" s="317">
        <v>16824</v>
      </c>
      <c r="F34" s="317">
        <v>1347</v>
      </c>
      <c r="G34" s="317">
        <v>1347</v>
      </c>
    </row>
    <row r="35" spans="1:7" ht="18" customHeight="1">
      <c r="A35" s="230"/>
      <c r="B35" s="269" t="s">
        <v>153</v>
      </c>
      <c r="C35" s="317">
        <v>157651</v>
      </c>
      <c r="D35" s="317">
        <v>9818</v>
      </c>
      <c r="E35" s="317">
        <v>4031</v>
      </c>
      <c r="F35" s="317">
        <v>87515</v>
      </c>
      <c r="G35" s="317">
        <v>147833</v>
      </c>
    </row>
    <row r="36" spans="1:7" ht="18" customHeight="1">
      <c r="A36" s="231"/>
      <c r="B36" s="269" t="s">
        <v>164</v>
      </c>
      <c r="C36" s="269">
        <v>354097</v>
      </c>
      <c r="D36" s="269"/>
      <c r="E36" s="269">
        <v>299479</v>
      </c>
      <c r="F36" s="269"/>
      <c r="G36" s="319">
        <v>354097</v>
      </c>
    </row>
    <row r="37" spans="2:20" s="303" customFormat="1" ht="27" customHeight="1">
      <c r="B37" s="320" t="s">
        <v>165</v>
      </c>
      <c r="C37" s="320"/>
      <c r="D37" s="320"/>
      <c r="E37" s="320"/>
      <c r="F37" s="320"/>
      <c r="G37" s="320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2:7" s="214" customFormat="1" ht="9" customHeight="1">
      <c r="B38" s="236"/>
      <c r="C38" s="236"/>
      <c r="D38" s="236"/>
      <c r="E38" s="236"/>
      <c r="F38" s="236"/>
      <c r="G38" s="321"/>
    </row>
  </sheetData>
  <sheetProtection/>
  <mergeCells count="14">
    <mergeCell ref="A1:G1"/>
    <mergeCell ref="C2:D2"/>
    <mergeCell ref="E2:G2"/>
    <mergeCell ref="D3:G3"/>
    <mergeCell ref="A5:B5"/>
    <mergeCell ref="B37:G37"/>
    <mergeCell ref="B38:F38"/>
    <mergeCell ref="A6:A16"/>
    <mergeCell ref="A17:A24"/>
    <mergeCell ref="A25:A26"/>
    <mergeCell ref="A27:A33"/>
    <mergeCell ref="A34:A36"/>
    <mergeCell ref="C3:C4"/>
    <mergeCell ref="A3:B4"/>
  </mergeCells>
  <printOptions/>
  <pageMargins left="0.75" right="0.75" top="1" bottom="0.54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3">
      <selection activeCell="I8" sqref="I8"/>
    </sheetView>
  </sheetViews>
  <sheetFormatPr defaultColWidth="9.00390625" defaultRowHeight="14.25"/>
  <cols>
    <col min="1" max="1" width="3.875" style="249" customWidth="1"/>
    <col min="2" max="2" width="7.625" style="249" customWidth="1"/>
    <col min="3" max="3" width="12.125" style="249" customWidth="1"/>
    <col min="4" max="4" width="7.875" style="249" customWidth="1"/>
    <col min="5" max="5" width="14.625" style="249" customWidth="1"/>
    <col min="6" max="6" width="9.75390625" style="249" customWidth="1"/>
    <col min="7" max="7" width="13.50390625" style="249" customWidth="1"/>
    <col min="8" max="8" width="12.875" style="249" customWidth="1"/>
    <col min="9" max="16384" width="9.00390625" style="249" customWidth="1"/>
  </cols>
  <sheetData>
    <row r="1" spans="1:8" ht="24.75" customHeight="1">
      <c r="A1" s="277" t="s">
        <v>166</v>
      </c>
      <c r="B1" s="277"/>
      <c r="C1" s="277"/>
      <c r="D1" s="277"/>
      <c r="E1" s="277"/>
      <c r="F1" s="277"/>
      <c r="G1" s="277"/>
      <c r="H1" s="277"/>
    </row>
    <row r="2" spans="1:8" s="247" customFormat="1" ht="15" customHeight="1">
      <c r="A2" s="278" t="s">
        <v>167</v>
      </c>
      <c r="B2" s="278"/>
      <c r="C2" s="278"/>
      <c r="D2" s="278"/>
      <c r="E2" s="278"/>
      <c r="F2" s="278"/>
      <c r="G2" s="279" t="s">
        <v>111</v>
      </c>
      <c r="H2" s="279"/>
    </row>
    <row r="3" spans="1:8" s="274" customFormat="1" ht="27.75" customHeight="1">
      <c r="A3" s="280" t="s">
        <v>168</v>
      </c>
      <c r="B3" s="281"/>
      <c r="C3" s="281"/>
      <c r="D3" s="281" t="s">
        <v>169</v>
      </c>
      <c r="E3" s="281" t="s">
        <v>170</v>
      </c>
      <c r="F3" s="281" t="s">
        <v>171</v>
      </c>
      <c r="G3" s="281" t="s">
        <v>172</v>
      </c>
      <c r="H3" s="282" t="s">
        <v>173</v>
      </c>
    </row>
    <row r="4" spans="1:8" ht="16.5" customHeight="1">
      <c r="A4" s="283" t="s">
        <v>119</v>
      </c>
      <c r="B4" s="284"/>
      <c r="C4" s="284"/>
      <c r="D4" s="285">
        <v>339</v>
      </c>
      <c r="E4" s="285">
        <v>2424415</v>
      </c>
      <c r="F4" s="269">
        <v>193</v>
      </c>
      <c r="G4" s="136">
        <v>586950</v>
      </c>
      <c r="H4" s="286">
        <v>24.209964053183963</v>
      </c>
    </row>
    <row r="5" spans="1:8" ht="16.5" customHeight="1">
      <c r="A5" s="283" t="s">
        <v>174</v>
      </c>
      <c r="B5" s="284" t="s">
        <v>121</v>
      </c>
      <c r="C5" s="284"/>
      <c r="D5" s="287">
        <v>17</v>
      </c>
      <c r="E5" s="287">
        <v>138300</v>
      </c>
      <c r="F5" s="136">
        <v>8</v>
      </c>
      <c r="G5" s="136">
        <v>39991</v>
      </c>
      <c r="H5" s="286">
        <v>28.916124367317426</v>
      </c>
    </row>
    <row r="6" spans="1:8" ht="16.5" customHeight="1">
      <c r="A6" s="283"/>
      <c r="B6" s="284" t="s">
        <v>122</v>
      </c>
      <c r="C6" s="284" t="s">
        <v>175</v>
      </c>
      <c r="D6" s="287">
        <v>15</v>
      </c>
      <c r="E6" s="287">
        <v>43900</v>
      </c>
      <c r="F6" s="136">
        <v>6</v>
      </c>
      <c r="G6" s="136">
        <v>5716</v>
      </c>
      <c r="H6" s="286">
        <v>13.020501138952165</v>
      </c>
    </row>
    <row r="7" spans="1:8" ht="16.5" customHeight="1">
      <c r="A7" s="283"/>
      <c r="B7" s="284"/>
      <c r="C7" s="284" t="s">
        <v>176</v>
      </c>
      <c r="D7" s="287">
        <v>6</v>
      </c>
      <c r="E7" s="287">
        <v>9300</v>
      </c>
      <c r="F7" s="136">
        <v>3</v>
      </c>
      <c r="G7" s="136">
        <v>3475</v>
      </c>
      <c r="H7" s="286">
        <v>37.365591397849464</v>
      </c>
    </row>
    <row r="8" spans="1:8" ht="16.5" customHeight="1">
      <c r="A8" s="283"/>
      <c r="B8" s="284"/>
      <c r="C8" s="284" t="s">
        <v>177</v>
      </c>
      <c r="D8" s="287">
        <v>9</v>
      </c>
      <c r="E8" s="287">
        <v>34600</v>
      </c>
      <c r="F8" s="136">
        <v>3</v>
      </c>
      <c r="G8" s="136">
        <v>2241</v>
      </c>
      <c r="H8" s="286">
        <v>6.476878612716764</v>
      </c>
    </row>
    <row r="9" spans="1:8" ht="16.5" customHeight="1">
      <c r="A9" s="283"/>
      <c r="B9" s="284" t="s">
        <v>123</v>
      </c>
      <c r="C9" s="284" t="s">
        <v>175</v>
      </c>
      <c r="D9" s="287">
        <v>24</v>
      </c>
      <c r="E9" s="287">
        <v>185750</v>
      </c>
      <c r="F9" s="136">
        <v>1</v>
      </c>
      <c r="G9" s="136">
        <v>670</v>
      </c>
      <c r="H9" s="286">
        <v>0.360699865410498</v>
      </c>
    </row>
    <row r="10" spans="1:8" ht="16.5" customHeight="1">
      <c r="A10" s="283"/>
      <c r="B10" s="284"/>
      <c r="C10" s="284" t="s">
        <v>178</v>
      </c>
      <c r="D10" s="287">
        <v>18</v>
      </c>
      <c r="E10" s="287">
        <v>110050</v>
      </c>
      <c r="F10" s="136">
        <v>1</v>
      </c>
      <c r="G10" s="136">
        <v>670</v>
      </c>
      <c r="H10" s="286">
        <v>0.6088141753748296</v>
      </c>
    </row>
    <row r="11" spans="1:8" ht="16.5" customHeight="1">
      <c r="A11" s="283"/>
      <c r="B11" s="284"/>
      <c r="C11" s="284" t="s">
        <v>179</v>
      </c>
      <c r="D11" s="287">
        <v>6</v>
      </c>
      <c r="E11" s="287">
        <v>75700</v>
      </c>
      <c r="F11" s="136">
        <v>0</v>
      </c>
      <c r="G11" s="136">
        <v>0</v>
      </c>
      <c r="H11" s="286">
        <v>0</v>
      </c>
    </row>
    <row r="12" spans="1:8" ht="16.5" customHeight="1">
      <c r="A12" s="283"/>
      <c r="B12" s="284" t="s">
        <v>124</v>
      </c>
      <c r="C12" s="284" t="s">
        <v>175</v>
      </c>
      <c r="D12" s="287">
        <v>14</v>
      </c>
      <c r="E12" s="287">
        <v>197400</v>
      </c>
      <c r="F12" s="136">
        <v>5</v>
      </c>
      <c r="G12" s="136">
        <v>7195</v>
      </c>
      <c r="H12" s="286">
        <v>3.6448834853090175</v>
      </c>
    </row>
    <row r="13" spans="1:8" ht="16.5" customHeight="1">
      <c r="A13" s="283"/>
      <c r="B13" s="284"/>
      <c r="C13" s="284" t="s">
        <v>180</v>
      </c>
      <c r="D13" s="287">
        <v>5</v>
      </c>
      <c r="E13" s="287">
        <v>66100</v>
      </c>
      <c r="F13" s="136">
        <v>4</v>
      </c>
      <c r="G13" s="136">
        <v>5145</v>
      </c>
      <c r="H13" s="286">
        <v>7.783661119515885</v>
      </c>
    </row>
    <row r="14" spans="1:8" ht="16.5" customHeight="1">
      <c r="A14" s="283"/>
      <c r="B14" s="284"/>
      <c r="C14" s="288" t="s">
        <v>179</v>
      </c>
      <c r="D14" s="287">
        <v>9</v>
      </c>
      <c r="E14" s="287">
        <v>131300</v>
      </c>
      <c r="F14" s="136">
        <v>1</v>
      </c>
      <c r="G14" s="136">
        <v>2050</v>
      </c>
      <c r="H14" s="286">
        <v>1.5613099771515613</v>
      </c>
    </row>
    <row r="15" spans="1:8" ht="16.5" customHeight="1">
      <c r="A15" s="283"/>
      <c r="B15" s="284" t="s">
        <v>181</v>
      </c>
      <c r="C15" s="284"/>
      <c r="D15" s="287">
        <v>11</v>
      </c>
      <c r="E15" s="287">
        <v>167050</v>
      </c>
      <c r="F15" s="136">
        <v>9</v>
      </c>
      <c r="G15" s="136">
        <v>60890</v>
      </c>
      <c r="H15" s="286">
        <v>36.450164621370845</v>
      </c>
    </row>
    <row r="16" spans="1:8" ht="16.5" customHeight="1">
      <c r="A16" s="283"/>
      <c r="B16" s="288" t="s">
        <v>126</v>
      </c>
      <c r="C16" s="288"/>
      <c r="D16" s="287">
        <v>9</v>
      </c>
      <c r="E16" s="287">
        <v>50000</v>
      </c>
      <c r="F16" s="136">
        <v>8</v>
      </c>
      <c r="G16" s="136">
        <v>20957</v>
      </c>
      <c r="H16" s="286">
        <v>41.914</v>
      </c>
    </row>
    <row r="17" spans="1:8" ht="16.5" customHeight="1">
      <c r="A17" s="283"/>
      <c r="B17" s="288" t="s">
        <v>127</v>
      </c>
      <c r="C17" s="288"/>
      <c r="D17" s="287">
        <v>14</v>
      </c>
      <c r="E17" s="287">
        <v>86400</v>
      </c>
      <c r="F17" s="136">
        <v>14</v>
      </c>
      <c r="G17" s="136">
        <v>35016</v>
      </c>
      <c r="H17" s="286">
        <v>40.52777777777778</v>
      </c>
    </row>
    <row r="18" spans="1:8" ht="16.5" customHeight="1">
      <c r="A18" s="283"/>
      <c r="B18" s="284" t="s">
        <v>128</v>
      </c>
      <c r="C18" s="284" t="s">
        <v>175</v>
      </c>
      <c r="D18" s="289">
        <v>58</v>
      </c>
      <c r="E18" s="289">
        <v>402501</v>
      </c>
      <c r="F18" s="136">
        <v>18</v>
      </c>
      <c r="G18" s="136">
        <v>76372</v>
      </c>
      <c r="H18" s="286">
        <v>18.97436279661417</v>
      </c>
    </row>
    <row r="19" spans="1:8" ht="16.5" customHeight="1">
      <c r="A19" s="283"/>
      <c r="B19" s="284"/>
      <c r="C19" s="288" t="s">
        <v>182</v>
      </c>
      <c r="D19" s="289">
        <v>5</v>
      </c>
      <c r="E19" s="289">
        <v>31500</v>
      </c>
      <c r="F19" s="136">
        <v>3</v>
      </c>
      <c r="G19" s="136">
        <v>18050</v>
      </c>
      <c r="H19" s="286">
        <v>57.3015873015873</v>
      </c>
    </row>
    <row r="20" spans="1:8" ht="16.5" customHeight="1">
      <c r="A20" s="283"/>
      <c r="B20" s="284"/>
      <c r="C20" s="288" t="s">
        <v>183</v>
      </c>
      <c r="D20" s="289">
        <v>27</v>
      </c>
      <c r="E20" s="289">
        <v>222031</v>
      </c>
      <c r="F20" s="136">
        <v>8</v>
      </c>
      <c r="G20" s="136">
        <v>47440</v>
      </c>
      <c r="H20" s="286">
        <v>21.366385774959355</v>
      </c>
    </row>
    <row r="21" spans="1:8" ht="16.5" customHeight="1">
      <c r="A21" s="283"/>
      <c r="B21" s="284"/>
      <c r="C21" s="288" t="s">
        <v>184</v>
      </c>
      <c r="D21" s="289">
        <v>26</v>
      </c>
      <c r="E21" s="289">
        <v>148970</v>
      </c>
      <c r="F21" s="136">
        <v>7</v>
      </c>
      <c r="G21" s="136">
        <v>10882</v>
      </c>
      <c r="H21" s="286">
        <v>7.304826475129221</v>
      </c>
    </row>
    <row r="22" spans="1:8" ht="16.5" customHeight="1">
      <c r="A22" s="283"/>
      <c r="B22" s="290" t="s">
        <v>129</v>
      </c>
      <c r="C22" s="291"/>
      <c r="D22" s="292">
        <v>22</v>
      </c>
      <c r="E22" s="292">
        <v>123300</v>
      </c>
      <c r="F22" s="136">
        <v>14</v>
      </c>
      <c r="G22" s="136">
        <v>41540</v>
      </c>
      <c r="H22" s="286">
        <v>33.69018653690187</v>
      </c>
    </row>
    <row r="23" spans="1:8" ht="16.5" customHeight="1">
      <c r="A23" s="283"/>
      <c r="B23" s="290" t="s">
        <v>130</v>
      </c>
      <c r="C23" s="291"/>
      <c r="D23" s="289">
        <v>24</v>
      </c>
      <c r="E23" s="289">
        <v>155800</v>
      </c>
      <c r="F23" s="136">
        <v>15</v>
      </c>
      <c r="G23" s="136">
        <v>89484</v>
      </c>
      <c r="H23" s="286">
        <v>57.435173299101415</v>
      </c>
    </row>
    <row r="24" spans="1:8" ht="16.5" customHeight="1">
      <c r="A24" s="283"/>
      <c r="B24" s="293" t="s">
        <v>131</v>
      </c>
      <c r="C24" s="294"/>
      <c r="D24" s="289">
        <v>19</v>
      </c>
      <c r="E24" s="289">
        <v>439920</v>
      </c>
      <c r="F24" s="136">
        <v>15</v>
      </c>
      <c r="G24" s="136">
        <v>50617</v>
      </c>
      <c r="H24" s="286">
        <v>11.505955628296054</v>
      </c>
    </row>
    <row r="25" spans="1:8" ht="16.5" customHeight="1">
      <c r="A25" s="295" t="s">
        <v>185</v>
      </c>
      <c r="B25" s="288" t="s">
        <v>133</v>
      </c>
      <c r="C25" s="288"/>
      <c r="D25" s="289">
        <v>16</v>
      </c>
      <c r="E25" s="289">
        <v>62800</v>
      </c>
      <c r="F25" s="136">
        <v>16</v>
      </c>
      <c r="G25" s="136">
        <v>25245</v>
      </c>
      <c r="H25" s="286">
        <v>40.19904458598726</v>
      </c>
    </row>
    <row r="26" spans="1:8" ht="16.5" customHeight="1">
      <c r="A26" s="296"/>
      <c r="B26" s="284" t="s">
        <v>134</v>
      </c>
      <c r="C26" s="284"/>
      <c r="D26" s="289">
        <v>18</v>
      </c>
      <c r="E26" s="289">
        <v>80000</v>
      </c>
      <c r="F26" s="136">
        <v>7</v>
      </c>
      <c r="G26" s="136">
        <v>14913</v>
      </c>
      <c r="H26" s="286">
        <v>18.64125</v>
      </c>
    </row>
    <row r="27" spans="1:8" ht="16.5" customHeight="1">
      <c r="A27" s="296"/>
      <c r="B27" s="284" t="s">
        <v>135</v>
      </c>
      <c r="C27" s="284"/>
      <c r="D27" s="289">
        <v>19</v>
      </c>
      <c r="E27" s="289">
        <v>66400</v>
      </c>
      <c r="F27" s="136">
        <v>8</v>
      </c>
      <c r="G27" s="136">
        <v>18581</v>
      </c>
      <c r="H27" s="286">
        <v>27.983433734939762</v>
      </c>
    </row>
    <row r="28" spans="1:8" ht="16.5" customHeight="1">
      <c r="A28" s="296"/>
      <c r="B28" s="288" t="s">
        <v>136</v>
      </c>
      <c r="C28" s="288"/>
      <c r="D28" s="289">
        <v>8</v>
      </c>
      <c r="E28" s="289">
        <v>25500</v>
      </c>
      <c r="F28" s="136">
        <v>4</v>
      </c>
      <c r="G28" s="136">
        <v>11034</v>
      </c>
      <c r="H28" s="286">
        <v>43.27058823529411</v>
      </c>
    </row>
    <row r="29" spans="1:8" ht="16.5" customHeight="1">
      <c r="A29" s="296"/>
      <c r="B29" s="284" t="s">
        <v>137</v>
      </c>
      <c r="C29" s="284"/>
      <c r="D29" s="289">
        <v>7</v>
      </c>
      <c r="E29" s="289">
        <v>26200</v>
      </c>
      <c r="F29" s="136">
        <v>6</v>
      </c>
      <c r="G29" s="136">
        <v>21584</v>
      </c>
      <c r="H29" s="286">
        <v>82.38167938931298</v>
      </c>
    </row>
    <row r="30" spans="1:8" ht="16.5" customHeight="1">
      <c r="A30" s="296"/>
      <c r="B30" s="284" t="s">
        <v>138</v>
      </c>
      <c r="C30" s="284"/>
      <c r="D30" s="289">
        <v>18</v>
      </c>
      <c r="E30" s="289">
        <v>93200</v>
      </c>
      <c r="F30" s="136">
        <v>16</v>
      </c>
      <c r="G30" s="136">
        <v>24452</v>
      </c>
      <c r="H30" s="286">
        <v>26.236051502145923</v>
      </c>
    </row>
    <row r="31" spans="1:8" ht="16.5" customHeight="1">
      <c r="A31" s="296"/>
      <c r="B31" s="284" t="s">
        <v>139</v>
      </c>
      <c r="C31" s="284"/>
      <c r="D31" s="289">
        <v>8</v>
      </c>
      <c r="E31" s="289">
        <v>22000</v>
      </c>
      <c r="F31" s="136">
        <v>5</v>
      </c>
      <c r="G31" s="136">
        <v>6730</v>
      </c>
      <c r="H31" s="286">
        <v>30.59090909090909</v>
      </c>
    </row>
    <row r="32" spans="1:8" ht="16.5" customHeight="1">
      <c r="A32" s="297"/>
      <c r="B32" s="284" t="s">
        <v>140</v>
      </c>
      <c r="C32" s="284"/>
      <c r="D32" s="289">
        <v>2</v>
      </c>
      <c r="E32" s="289">
        <v>10800</v>
      </c>
      <c r="F32" s="136">
        <v>2</v>
      </c>
      <c r="G32" s="136">
        <v>8743</v>
      </c>
      <c r="H32" s="286">
        <v>80.95370370370371</v>
      </c>
    </row>
    <row r="33" spans="1:8" ht="16.5" customHeight="1">
      <c r="A33" s="295" t="s">
        <v>186</v>
      </c>
      <c r="B33" s="284" t="s">
        <v>144</v>
      </c>
      <c r="C33" s="284"/>
      <c r="D33" s="289">
        <v>1</v>
      </c>
      <c r="E33" s="289">
        <v>1900</v>
      </c>
      <c r="F33" s="136">
        <v>0</v>
      </c>
      <c r="G33" s="136">
        <v>0</v>
      </c>
      <c r="H33" s="286">
        <v>0</v>
      </c>
    </row>
    <row r="34" spans="1:8" ht="16.5" customHeight="1">
      <c r="A34" s="296"/>
      <c r="B34" s="284" t="s">
        <v>187</v>
      </c>
      <c r="C34" s="284"/>
      <c r="D34" s="289">
        <v>1</v>
      </c>
      <c r="E34" s="289">
        <v>4300</v>
      </c>
      <c r="F34" s="136">
        <v>0</v>
      </c>
      <c r="G34" s="136">
        <v>0</v>
      </c>
      <c r="H34" s="286">
        <v>0</v>
      </c>
    </row>
    <row r="35" spans="1:8" ht="16.5" customHeight="1">
      <c r="A35" s="296"/>
      <c r="B35" s="288" t="s">
        <v>146</v>
      </c>
      <c r="C35" s="288"/>
      <c r="D35" s="289">
        <v>4</v>
      </c>
      <c r="E35" s="289">
        <v>7850</v>
      </c>
      <c r="F35" s="136">
        <v>3</v>
      </c>
      <c r="G35" s="136">
        <v>4493</v>
      </c>
      <c r="H35" s="286">
        <v>57.23566878980891</v>
      </c>
    </row>
    <row r="36" spans="1:8" ht="16.5" customHeight="1">
      <c r="A36" s="296"/>
      <c r="B36" s="284" t="s">
        <v>147</v>
      </c>
      <c r="C36" s="284"/>
      <c r="D36" s="289">
        <v>1</v>
      </c>
      <c r="E36" s="289">
        <v>3300</v>
      </c>
      <c r="F36" s="136">
        <v>1</v>
      </c>
      <c r="G36" s="136">
        <v>1760</v>
      </c>
      <c r="H36" s="286">
        <v>53.333333333333336</v>
      </c>
    </row>
    <row r="37" spans="1:8" ht="16.5" customHeight="1">
      <c r="A37" s="296"/>
      <c r="B37" s="284" t="s">
        <v>148</v>
      </c>
      <c r="C37" s="284"/>
      <c r="D37" s="289">
        <v>2</v>
      </c>
      <c r="E37" s="289">
        <v>3100</v>
      </c>
      <c r="F37" s="136">
        <v>2</v>
      </c>
      <c r="G37" s="136">
        <v>3063</v>
      </c>
      <c r="H37" s="286">
        <v>98.80645161290322</v>
      </c>
    </row>
    <row r="38" spans="1:8" ht="16.5" customHeight="1">
      <c r="A38" s="296"/>
      <c r="B38" s="284" t="s">
        <v>188</v>
      </c>
      <c r="C38" s="284"/>
      <c r="D38" s="289">
        <v>3</v>
      </c>
      <c r="E38" s="289">
        <v>14400</v>
      </c>
      <c r="F38" s="136">
        <v>3</v>
      </c>
      <c r="G38" s="136">
        <v>8220</v>
      </c>
      <c r="H38" s="286">
        <v>57.08333333333333</v>
      </c>
    </row>
    <row r="39" spans="1:8" ht="16.5" customHeight="1">
      <c r="A39" s="297"/>
      <c r="B39" s="288" t="s">
        <v>189</v>
      </c>
      <c r="C39" s="288"/>
      <c r="D39" s="289">
        <v>3</v>
      </c>
      <c r="E39" s="289">
        <v>4000</v>
      </c>
      <c r="F39" s="136">
        <v>2</v>
      </c>
      <c r="G39" s="136">
        <v>4396</v>
      </c>
      <c r="H39" s="286">
        <v>109.9</v>
      </c>
    </row>
    <row r="40" spans="1:8" s="275" customFormat="1" ht="18" customHeight="1">
      <c r="A40" s="298" t="s">
        <v>190</v>
      </c>
      <c r="B40" s="299" t="s">
        <v>191</v>
      </c>
      <c r="C40" s="299"/>
      <c r="D40" s="289">
        <v>15</v>
      </c>
      <c r="E40" s="289">
        <v>207000</v>
      </c>
      <c r="F40" s="136">
        <v>1</v>
      </c>
      <c r="G40" s="136">
        <v>2050</v>
      </c>
      <c r="H40" s="286">
        <v>0.9903381642512078</v>
      </c>
    </row>
    <row r="41" spans="1:8" s="276" customFormat="1" ht="18" customHeight="1">
      <c r="A41" s="300"/>
      <c r="B41" s="301" t="s">
        <v>152</v>
      </c>
      <c r="C41" s="301"/>
      <c r="D41" s="289">
        <v>4</v>
      </c>
      <c r="E41" s="289">
        <v>17544</v>
      </c>
      <c r="F41" s="136">
        <v>4</v>
      </c>
      <c r="G41" s="136">
        <v>3238</v>
      </c>
      <c r="H41" s="286">
        <v>18.456452348381212</v>
      </c>
    </row>
    <row r="42" ht="14.25">
      <c r="H42" s="302"/>
    </row>
    <row r="43" ht="14.25">
      <c r="H43" s="302"/>
    </row>
    <row r="44" ht="14.25">
      <c r="H44" s="302"/>
    </row>
    <row r="45" ht="14.25">
      <c r="H45" s="302"/>
    </row>
    <row r="46" ht="14.25">
      <c r="H46" s="302"/>
    </row>
    <row r="47" ht="14.25">
      <c r="H47" s="302"/>
    </row>
    <row r="48" ht="14.25">
      <c r="H48" s="302"/>
    </row>
    <row r="49" ht="14.25">
      <c r="H49" s="302"/>
    </row>
    <row r="50" ht="14.25">
      <c r="H50" s="302"/>
    </row>
    <row r="51" ht="14.25">
      <c r="H51" s="302"/>
    </row>
    <row r="52" ht="14.25">
      <c r="H52" s="302"/>
    </row>
  </sheetData>
  <sheetProtection/>
  <mergeCells count="37">
    <mergeCell ref="A1:H1"/>
    <mergeCell ref="A2:F2"/>
    <mergeCell ref="G2:H2"/>
    <mergeCell ref="A3:C3"/>
    <mergeCell ref="A4:C4"/>
    <mergeCell ref="B5:C5"/>
    <mergeCell ref="B15:C15"/>
    <mergeCell ref="B16:C16"/>
    <mergeCell ref="B17:C17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5:A24"/>
    <mergeCell ref="A25:A32"/>
    <mergeCell ref="A33:A39"/>
    <mergeCell ref="A40:A41"/>
    <mergeCell ref="B6:B8"/>
    <mergeCell ref="B9:B11"/>
    <mergeCell ref="B12:B14"/>
    <mergeCell ref="B18:B21"/>
  </mergeCells>
  <printOptions/>
  <pageMargins left="0.75" right="0.26" top="0.32" bottom="0.25" header="0.27" footer="0.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4">
      <selection activeCell="F14" sqref="F14"/>
    </sheetView>
  </sheetViews>
  <sheetFormatPr defaultColWidth="9.00390625" defaultRowHeight="14.25"/>
  <cols>
    <col min="1" max="1" width="14.375" style="248" customWidth="1"/>
    <col min="2" max="3" width="13.125" style="249" customWidth="1"/>
    <col min="4" max="4" width="9.00390625" style="249" customWidth="1"/>
    <col min="5" max="5" width="17.75390625" style="249" customWidth="1"/>
    <col min="6" max="6" width="14.125" style="250" customWidth="1"/>
    <col min="7" max="16384" width="9.00390625" style="249" customWidth="1"/>
  </cols>
  <sheetData>
    <row r="1" spans="1:6" ht="20.25">
      <c r="A1" s="251" t="s">
        <v>192</v>
      </c>
      <c r="B1" s="251"/>
      <c r="C1" s="251"/>
      <c r="D1" s="251"/>
      <c r="E1" s="251"/>
      <c r="F1" s="252"/>
    </row>
    <row r="2" spans="2:6" ht="14.25">
      <c r="B2" s="253" t="s">
        <v>193</v>
      </c>
      <c r="C2" s="253"/>
      <c r="D2" s="253"/>
      <c r="E2" s="254" t="s">
        <v>157</v>
      </c>
      <c r="F2" s="255"/>
    </row>
    <row r="3" spans="1:6" ht="24">
      <c r="A3" s="256" t="s">
        <v>168</v>
      </c>
      <c r="B3" s="257" t="s">
        <v>194</v>
      </c>
      <c r="C3" s="257" t="s">
        <v>171</v>
      </c>
      <c r="D3" s="257" t="s">
        <v>195</v>
      </c>
      <c r="E3" s="257" t="s">
        <v>196</v>
      </c>
      <c r="F3" s="258" t="s">
        <v>197</v>
      </c>
    </row>
    <row r="4" spans="1:6" s="247" customFormat="1" ht="14.25" customHeight="1">
      <c r="A4" s="259" t="s">
        <v>119</v>
      </c>
      <c r="B4" s="260">
        <v>221</v>
      </c>
      <c r="C4" s="260">
        <v>155</v>
      </c>
      <c r="D4" s="260">
        <v>2746300</v>
      </c>
      <c r="E4" s="261">
        <v>928964</v>
      </c>
      <c r="F4" s="262">
        <v>33.8</v>
      </c>
    </row>
    <row r="5" spans="1:6" s="247" customFormat="1" ht="14.25" customHeight="1">
      <c r="A5" s="263" t="s">
        <v>198</v>
      </c>
      <c r="B5" s="264">
        <v>3</v>
      </c>
      <c r="C5" s="264">
        <v>3</v>
      </c>
      <c r="D5" s="265">
        <v>140000</v>
      </c>
      <c r="E5" s="266">
        <v>126030</v>
      </c>
      <c r="F5" s="262">
        <v>90.0214285714286</v>
      </c>
    </row>
    <row r="6" spans="1:6" s="247" customFormat="1" ht="14.25" customHeight="1">
      <c r="A6" s="263" t="s">
        <v>199</v>
      </c>
      <c r="B6" s="264">
        <v>6</v>
      </c>
      <c r="C6" s="264">
        <v>6</v>
      </c>
      <c r="D6" s="265">
        <v>107200</v>
      </c>
      <c r="E6" s="266">
        <v>57042</v>
      </c>
      <c r="F6" s="262">
        <v>53.2108208955224</v>
      </c>
    </row>
    <row r="7" spans="1:6" s="247" customFormat="1" ht="14.25" customHeight="1">
      <c r="A7" s="263" t="s">
        <v>200</v>
      </c>
      <c r="B7" s="264">
        <v>4</v>
      </c>
      <c r="C7" s="264">
        <v>4</v>
      </c>
      <c r="D7" s="265">
        <v>80500</v>
      </c>
      <c r="E7" s="265">
        <v>27514</v>
      </c>
      <c r="F7" s="262">
        <v>34.1788819875776</v>
      </c>
    </row>
    <row r="8" spans="1:6" s="247" customFormat="1" ht="14.25" customHeight="1">
      <c r="A8" s="263" t="s">
        <v>201</v>
      </c>
      <c r="B8" s="264">
        <v>5</v>
      </c>
      <c r="C8" s="264">
        <v>3</v>
      </c>
      <c r="D8" s="265">
        <v>72500</v>
      </c>
      <c r="E8" s="266">
        <v>12678</v>
      </c>
      <c r="F8" s="262">
        <v>17.4868965517241</v>
      </c>
    </row>
    <row r="9" spans="1:6" s="247" customFormat="1" ht="14.25" customHeight="1">
      <c r="A9" s="263" t="s">
        <v>202</v>
      </c>
      <c r="B9" s="264">
        <v>10</v>
      </c>
      <c r="C9" s="264">
        <v>8</v>
      </c>
      <c r="D9" s="265">
        <v>98700</v>
      </c>
      <c r="E9" s="266">
        <v>18874</v>
      </c>
      <c r="F9" s="262">
        <v>19.1225937183384</v>
      </c>
    </row>
    <row r="10" spans="1:6" s="247" customFormat="1" ht="14.25" customHeight="1">
      <c r="A10" s="263" t="s">
        <v>203</v>
      </c>
      <c r="B10" s="264">
        <v>7</v>
      </c>
      <c r="C10" s="264">
        <v>7</v>
      </c>
      <c r="D10" s="265">
        <v>48500</v>
      </c>
      <c r="E10" s="266">
        <v>25173</v>
      </c>
      <c r="F10" s="262">
        <v>51.9030927835052</v>
      </c>
    </row>
    <row r="11" spans="1:6" s="247" customFormat="1" ht="14.25" customHeight="1">
      <c r="A11" s="263" t="s">
        <v>204</v>
      </c>
      <c r="B11" s="264">
        <v>6</v>
      </c>
      <c r="C11" s="264">
        <v>6</v>
      </c>
      <c r="D11" s="265">
        <v>58900</v>
      </c>
      <c r="E11" s="266">
        <v>13043</v>
      </c>
      <c r="F11" s="262">
        <v>22.1443123938879</v>
      </c>
    </row>
    <row r="12" spans="1:6" s="247" customFormat="1" ht="14.25" customHeight="1">
      <c r="A12" s="263" t="s">
        <v>205</v>
      </c>
      <c r="B12" s="264">
        <v>10</v>
      </c>
      <c r="C12" s="264">
        <v>7</v>
      </c>
      <c r="D12" s="265">
        <v>152000</v>
      </c>
      <c r="E12" s="266">
        <v>100984</v>
      </c>
      <c r="F12" s="262">
        <v>66.4368421052632</v>
      </c>
    </row>
    <row r="13" spans="1:6" s="247" customFormat="1" ht="14.25" customHeight="1">
      <c r="A13" s="263" t="s">
        <v>206</v>
      </c>
      <c r="B13" s="264">
        <v>12</v>
      </c>
      <c r="C13" s="264">
        <v>9</v>
      </c>
      <c r="D13" s="265">
        <v>216500</v>
      </c>
      <c r="E13" s="266">
        <v>76158</v>
      </c>
      <c r="F13" s="262">
        <v>35.1769053117783</v>
      </c>
    </row>
    <row r="14" spans="1:6" s="247" customFormat="1" ht="14.25" customHeight="1">
      <c r="A14" s="263" t="s">
        <v>207</v>
      </c>
      <c r="B14" s="264">
        <v>21</v>
      </c>
      <c r="C14" s="264">
        <v>9</v>
      </c>
      <c r="D14" s="265">
        <v>368000</v>
      </c>
      <c r="E14" s="266">
        <v>102464</v>
      </c>
      <c r="F14" s="262">
        <v>27.8</v>
      </c>
    </row>
    <row r="15" spans="1:6" s="247" customFormat="1" ht="14.25" customHeight="1">
      <c r="A15" s="263" t="s">
        <v>208</v>
      </c>
      <c r="B15" s="264">
        <v>8</v>
      </c>
      <c r="C15" s="264">
        <v>4</v>
      </c>
      <c r="D15" s="265">
        <v>222000</v>
      </c>
      <c r="E15" s="266">
        <v>37720</v>
      </c>
      <c r="F15" s="262">
        <v>16.990990990991</v>
      </c>
    </row>
    <row r="16" spans="1:6" s="247" customFormat="1" ht="14.25" customHeight="1">
      <c r="A16" s="263" t="s">
        <v>209</v>
      </c>
      <c r="B16" s="264">
        <v>5</v>
      </c>
      <c r="C16" s="264">
        <v>5</v>
      </c>
      <c r="D16" s="265">
        <v>36000</v>
      </c>
      <c r="E16" s="266">
        <v>23690</v>
      </c>
      <c r="F16" s="262">
        <v>65.8055555555556</v>
      </c>
    </row>
    <row r="17" spans="1:11" s="247" customFormat="1" ht="14.25" customHeight="1">
      <c r="A17" s="263" t="s">
        <v>210</v>
      </c>
      <c r="B17" s="264">
        <v>10</v>
      </c>
      <c r="C17" s="264">
        <v>5</v>
      </c>
      <c r="D17" s="265">
        <v>44400</v>
      </c>
      <c r="E17" s="266">
        <v>12976</v>
      </c>
      <c r="F17" s="262">
        <v>29.2252252252252</v>
      </c>
      <c r="K17" s="247" t="s">
        <v>211</v>
      </c>
    </row>
    <row r="18" spans="1:6" s="247" customFormat="1" ht="14.25" customHeight="1">
      <c r="A18" s="263" t="s">
        <v>212</v>
      </c>
      <c r="B18" s="264">
        <v>5</v>
      </c>
      <c r="C18" s="264">
        <v>3</v>
      </c>
      <c r="D18" s="265">
        <v>50500</v>
      </c>
      <c r="E18" s="266">
        <v>3730</v>
      </c>
      <c r="F18" s="262">
        <v>7.38613861386139</v>
      </c>
    </row>
    <row r="19" spans="1:6" s="247" customFormat="1" ht="14.25" customHeight="1">
      <c r="A19" s="263" t="s">
        <v>213</v>
      </c>
      <c r="B19" s="264">
        <v>10</v>
      </c>
      <c r="C19" s="264">
        <v>6</v>
      </c>
      <c r="D19" s="265">
        <v>43000</v>
      </c>
      <c r="E19" s="266">
        <v>11341</v>
      </c>
      <c r="F19" s="262">
        <v>26.3744186046512</v>
      </c>
    </row>
    <row r="20" spans="1:6" s="247" customFormat="1" ht="14.25" customHeight="1">
      <c r="A20" s="263" t="s">
        <v>214</v>
      </c>
      <c r="B20" s="264">
        <v>4</v>
      </c>
      <c r="C20" s="264">
        <v>4</v>
      </c>
      <c r="D20" s="265">
        <v>40800</v>
      </c>
      <c r="E20" s="266">
        <v>19076</v>
      </c>
      <c r="F20" s="262">
        <v>46.7549019607843</v>
      </c>
    </row>
    <row r="21" spans="1:6" s="247" customFormat="1" ht="14.25" customHeight="1">
      <c r="A21" s="263" t="s">
        <v>215</v>
      </c>
      <c r="B21" s="266">
        <v>6</v>
      </c>
      <c r="C21" s="264">
        <v>4</v>
      </c>
      <c r="D21" s="265">
        <v>35000</v>
      </c>
      <c r="E21" s="266">
        <v>5645</v>
      </c>
      <c r="F21" s="262">
        <v>16.1285714285714</v>
      </c>
    </row>
    <row r="22" spans="1:6" s="247" customFormat="1" ht="14.25" customHeight="1">
      <c r="A22" s="263" t="s">
        <v>216</v>
      </c>
      <c r="B22" s="266">
        <v>9</v>
      </c>
      <c r="C22" s="264">
        <v>6</v>
      </c>
      <c r="D22" s="265">
        <v>89700</v>
      </c>
      <c r="E22" s="266">
        <v>27672</v>
      </c>
      <c r="F22" s="262">
        <v>30.8494983277592</v>
      </c>
    </row>
    <row r="23" spans="1:6" s="247" customFormat="1" ht="14.25" customHeight="1">
      <c r="A23" s="263" t="s">
        <v>217</v>
      </c>
      <c r="B23" s="266">
        <v>2</v>
      </c>
      <c r="C23" s="264">
        <v>2</v>
      </c>
      <c r="D23" s="265">
        <v>5000</v>
      </c>
      <c r="E23" s="266">
        <v>2500</v>
      </c>
      <c r="F23" s="262">
        <v>50</v>
      </c>
    </row>
    <row r="24" spans="1:6" s="247" customFormat="1" ht="14.25" customHeight="1">
      <c r="A24" s="263" t="s">
        <v>218</v>
      </c>
      <c r="B24" s="266">
        <v>6</v>
      </c>
      <c r="C24" s="264">
        <v>6</v>
      </c>
      <c r="D24" s="265">
        <v>28600</v>
      </c>
      <c r="E24" s="266">
        <v>14714</v>
      </c>
      <c r="F24" s="262">
        <v>51.4475524475524</v>
      </c>
    </row>
    <row r="25" spans="1:6" s="247" customFormat="1" ht="14.25" customHeight="1">
      <c r="A25" s="263" t="s">
        <v>219</v>
      </c>
      <c r="B25" s="266">
        <v>4</v>
      </c>
      <c r="C25" s="264">
        <v>3</v>
      </c>
      <c r="D25" s="265">
        <v>14600</v>
      </c>
      <c r="E25" s="266">
        <v>2750</v>
      </c>
      <c r="F25" s="262">
        <v>18.8356164383562</v>
      </c>
    </row>
    <row r="26" spans="1:6" s="247" customFormat="1" ht="14.25" customHeight="1">
      <c r="A26" s="263" t="s">
        <v>220</v>
      </c>
      <c r="B26" s="266">
        <v>4</v>
      </c>
      <c r="C26" s="264">
        <v>3</v>
      </c>
      <c r="D26" s="265">
        <v>14300</v>
      </c>
      <c r="E26" s="266">
        <v>8671</v>
      </c>
      <c r="F26" s="262">
        <v>60.6363636363636</v>
      </c>
    </row>
    <row r="27" spans="1:6" s="247" customFormat="1" ht="14.25" customHeight="1">
      <c r="A27" s="263" t="s">
        <v>221</v>
      </c>
      <c r="B27" s="266">
        <v>4</v>
      </c>
      <c r="C27" s="264">
        <v>2</v>
      </c>
      <c r="D27" s="265">
        <v>19000</v>
      </c>
      <c r="E27" s="266">
        <v>12060</v>
      </c>
      <c r="F27" s="262">
        <v>63.4736842105263</v>
      </c>
    </row>
    <row r="28" spans="1:6" s="247" customFormat="1" ht="14.25" customHeight="1">
      <c r="A28" s="263" t="s">
        <v>222</v>
      </c>
      <c r="B28" s="266">
        <v>5</v>
      </c>
      <c r="C28" s="264">
        <v>5</v>
      </c>
      <c r="D28" s="265">
        <v>18000</v>
      </c>
      <c r="E28" s="266">
        <v>10279</v>
      </c>
      <c r="F28" s="262">
        <v>57.1055555555556</v>
      </c>
    </row>
    <row r="29" spans="1:6" s="247" customFormat="1" ht="14.25" customHeight="1">
      <c r="A29" s="263" t="s">
        <v>223</v>
      </c>
      <c r="B29" s="266">
        <v>4</v>
      </c>
      <c r="C29" s="264">
        <v>3</v>
      </c>
      <c r="D29" s="265">
        <v>14000</v>
      </c>
      <c r="E29" s="266">
        <v>4980</v>
      </c>
      <c r="F29" s="262">
        <v>35.5714285714286</v>
      </c>
    </row>
    <row r="30" spans="1:6" s="247" customFormat="1" ht="14.25" customHeight="1">
      <c r="A30" s="263" t="s">
        <v>224</v>
      </c>
      <c r="B30" s="266">
        <v>4</v>
      </c>
      <c r="C30" s="264">
        <v>2</v>
      </c>
      <c r="D30" s="265">
        <v>17500</v>
      </c>
      <c r="E30" s="266">
        <v>2966</v>
      </c>
      <c r="F30" s="262">
        <v>16.9485714285714</v>
      </c>
    </row>
    <row r="31" spans="1:6" s="247" customFormat="1" ht="14.25" customHeight="1">
      <c r="A31" s="263" t="s">
        <v>225</v>
      </c>
      <c r="B31" s="267">
        <v>1</v>
      </c>
      <c r="C31" s="264">
        <v>1</v>
      </c>
      <c r="D31" s="268">
        <v>2000</v>
      </c>
      <c r="E31" s="267">
        <v>1347</v>
      </c>
      <c r="F31" s="262">
        <v>67.35</v>
      </c>
    </row>
    <row r="32" spans="1:6" s="247" customFormat="1" ht="14.25" customHeight="1">
      <c r="A32" s="263" t="s">
        <v>226</v>
      </c>
      <c r="B32" s="266">
        <v>2</v>
      </c>
      <c r="C32" s="264">
        <v>2</v>
      </c>
      <c r="D32" s="265">
        <v>18000</v>
      </c>
      <c r="E32" s="266">
        <v>11710</v>
      </c>
      <c r="F32" s="262">
        <v>65.0555555555556</v>
      </c>
    </row>
    <row r="33" spans="1:6" s="247" customFormat="1" ht="14.25" customHeight="1">
      <c r="A33" s="263" t="s">
        <v>227</v>
      </c>
      <c r="B33" s="269">
        <v>1</v>
      </c>
      <c r="C33" s="264">
        <v>1</v>
      </c>
      <c r="D33" s="266">
        <v>2500</v>
      </c>
      <c r="E33" s="266">
        <v>1631</v>
      </c>
      <c r="F33" s="262">
        <v>65.24</v>
      </c>
    </row>
    <row r="34" spans="1:6" s="247" customFormat="1" ht="14.25" customHeight="1">
      <c r="A34" s="263" t="s">
        <v>228</v>
      </c>
      <c r="B34" s="269">
        <v>1</v>
      </c>
      <c r="C34" s="264">
        <v>1</v>
      </c>
      <c r="D34" s="266">
        <v>6000</v>
      </c>
      <c r="E34" s="266">
        <v>3518</v>
      </c>
      <c r="F34" s="262">
        <v>58.6333333333333</v>
      </c>
    </row>
    <row r="35" spans="1:6" s="247" customFormat="1" ht="14.25" customHeight="1">
      <c r="A35" s="263" t="s">
        <v>229</v>
      </c>
      <c r="B35" s="269">
        <v>5</v>
      </c>
      <c r="C35" s="264">
        <v>3</v>
      </c>
      <c r="D35" s="266">
        <v>27200</v>
      </c>
      <c r="E35" s="266">
        <v>11495</v>
      </c>
      <c r="F35" s="262">
        <v>42.2610294117647</v>
      </c>
    </row>
    <row r="36" spans="1:6" s="247" customFormat="1" ht="14.25" customHeight="1">
      <c r="A36" s="263" t="s">
        <v>230</v>
      </c>
      <c r="B36" s="269">
        <v>1</v>
      </c>
      <c r="C36" s="264">
        <v>0</v>
      </c>
      <c r="D36" s="266">
        <v>50000</v>
      </c>
      <c r="E36" s="266">
        <v>0</v>
      </c>
      <c r="F36" s="262">
        <v>0</v>
      </c>
    </row>
    <row r="37" spans="1:6" s="247" customFormat="1" ht="14.25" customHeight="1">
      <c r="A37" s="263" t="s">
        <v>231</v>
      </c>
      <c r="B37" s="269">
        <v>8</v>
      </c>
      <c r="C37" s="264">
        <v>5</v>
      </c>
      <c r="D37" s="266">
        <v>39400</v>
      </c>
      <c r="E37" s="266">
        <v>13173</v>
      </c>
      <c r="F37" s="262">
        <v>33.4340101522843</v>
      </c>
    </row>
    <row r="38" spans="1:6" s="247" customFormat="1" ht="14.25" customHeight="1">
      <c r="A38" s="263" t="s">
        <v>232</v>
      </c>
      <c r="B38" s="269">
        <v>1</v>
      </c>
      <c r="C38" s="264">
        <v>1</v>
      </c>
      <c r="D38" s="266">
        <v>3000</v>
      </c>
      <c r="E38" s="266">
        <v>480</v>
      </c>
      <c r="F38" s="262">
        <v>16</v>
      </c>
    </row>
    <row r="39" spans="1:6" s="247" customFormat="1" ht="14.25" customHeight="1">
      <c r="A39" s="263" t="s">
        <v>233</v>
      </c>
      <c r="B39" s="269">
        <v>1</v>
      </c>
      <c r="C39" s="264">
        <v>1</v>
      </c>
      <c r="D39" s="266">
        <v>20000</v>
      </c>
      <c r="E39" s="266">
        <v>7315</v>
      </c>
      <c r="F39" s="262">
        <v>36.575</v>
      </c>
    </row>
    <row r="40" spans="1:6" s="247" customFormat="1" ht="14.25" customHeight="1">
      <c r="A40" s="263" t="s">
        <v>234</v>
      </c>
      <c r="B40" s="269">
        <v>2</v>
      </c>
      <c r="C40" s="264">
        <v>1</v>
      </c>
      <c r="D40" s="266">
        <v>33000</v>
      </c>
      <c r="E40" s="266">
        <v>6300</v>
      </c>
      <c r="F40" s="262">
        <v>19.0909090909091</v>
      </c>
    </row>
    <row r="41" spans="1:6" s="247" customFormat="1" ht="14.25" customHeight="1">
      <c r="A41" s="263" t="s">
        <v>235</v>
      </c>
      <c r="B41" s="269">
        <v>1</v>
      </c>
      <c r="C41" s="264">
        <v>0</v>
      </c>
      <c r="D41" s="266">
        <v>7000</v>
      </c>
      <c r="E41" s="266">
        <v>0</v>
      </c>
      <c r="F41" s="262">
        <v>0</v>
      </c>
    </row>
    <row r="42" spans="1:6" s="247" customFormat="1" ht="14.25" customHeight="1">
      <c r="A42" s="263" t="s">
        <v>236</v>
      </c>
      <c r="B42" s="269">
        <v>1</v>
      </c>
      <c r="C42" s="264">
        <v>1</v>
      </c>
      <c r="D42" s="266">
        <v>7500</v>
      </c>
      <c r="E42" s="266">
        <v>0</v>
      </c>
      <c r="F42" s="262">
        <v>0</v>
      </c>
    </row>
    <row r="43" spans="1:6" s="247" customFormat="1" ht="14.25" customHeight="1">
      <c r="A43" s="263" t="s">
        <v>237</v>
      </c>
      <c r="B43" s="269">
        <v>1</v>
      </c>
      <c r="C43" s="264">
        <v>0</v>
      </c>
      <c r="D43" s="266">
        <v>30000</v>
      </c>
      <c r="E43" s="266">
        <v>0</v>
      </c>
      <c r="F43" s="262">
        <v>0</v>
      </c>
    </row>
    <row r="44" spans="1:6" s="247" customFormat="1" ht="14.25" customHeight="1">
      <c r="A44" s="263" t="s">
        <v>238</v>
      </c>
      <c r="B44" s="269">
        <v>1</v>
      </c>
      <c r="C44" s="264">
        <v>1</v>
      </c>
      <c r="D44" s="266">
        <v>1000</v>
      </c>
      <c r="E44" s="266">
        <v>411</v>
      </c>
      <c r="F44" s="262">
        <v>41.1</v>
      </c>
    </row>
    <row r="45" spans="1:6" s="247" customFormat="1" ht="14.25" customHeight="1">
      <c r="A45" s="263" t="s">
        <v>239</v>
      </c>
      <c r="B45" s="269">
        <v>1</v>
      </c>
      <c r="C45" s="264">
        <v>0</v>
      </c>
      <c r="D45" s="266">
        <v>3000</v>
      </c>
      <c r="E45" s="266">
        <v>0</v>
      </c>
      <c r="F45" s="262">
        <v>0</v>
      </c>
    </row>
    <row r="46" spans="1:6" s="247" customFormat="1" ht="14.25" customHeight="1">
      <c r="A46" s="263" t="s">
        <v>240</v>
      </c>
      <c r="B46" s="269">
        <v>2</v>
      </c>
      <c r="C46" s="264">
        <v>1</v>
      </c>
      <c r="D46" s="266">
        <v>13000</v>
      </c>
      <c r="E46" s="266">
        <v>1261</v>
      </c>
      <c r="F46" s="262">
        <v>9.7</v>
      </c>
    </row>
    <row r="47" spans="1:6" s="247" customFormat="1" ht="14.25" customHeight="1">
      <c r="A47" s="263" t="s">
        <v>241</v>
      </c>
      <c r="B47" s="269">
        <v>1</v>
      </c>
      <c r="C47" s="264">
        <v>0</v>
      </c>
      <c r="D47" s="266">
        <v>21000</v>
      </c>
      <c r="E47" s="266">
        <v>0</v>
      </c>
      <c r="F47" s="262">
        <v>0</v>
      </c>
    </row>
    <row r="48" spans="1:6" s="247" customFormat="1" ht="14.25" customHeight="1">
      <c r="A48" s="263" t="s">
        <v>242</v>
      </c>
      <c r="B48" s="269">
        <v>3</v>
      </c>
      <c r="C48" s="264">
        <v>2</v>
      </c>
      <c r="D48" s="266">
        <v>70000</v>
      </c>
      <c r="E48" s="266">
        <v>32627</v>
      </c>
      <c r="F48" s="262">
        <v>46.61</v>
      </c>
    </row>
    <row r="49" spans="1:6" s="247" customFormat="1" ht="14.25" customHeight="1">
      <c r="A49" s="263" t="s">
        <v>243</v>
      </c>
      <c r="B49" s="269">
        <v>3</v>
      </c>
      <c r="C49" s="264">
        <v>3</v>
      </c>
      <c r="D49" s="266">
        <v>28500</v>
      </c>
      <c r="E49" s="266">
        <v>35770</v>
      </c>
      <c r="F49" s="262">
        <v>125.508771929825</v>
      </c>
    </row>
    <row r="50" spans="1:6" s="247" customFormat="1" ht="14.25" customHeight="1">
      <c r="A50" s="263" t="s">
        <v>244</v>
      </c>
      <c r="B50" s="269">
        <v>2</v>
      </c>
      <c r="C50" s="264">
        <v>2</v>
      </c>
      <c r="D50" s="266">
        <v>25000</v>
      </c>
      <c r="E50" s="266">
        <v>14260</v>
      </c>
      <c r="F50" s="262">
        <v>57.04</v>
      </c>
    </row>
    <row r="51" spans="1:6" s="247" customFormat="1" ht="14.25" customHeight="1">
      <c r="A51" s="263" t="s">
        <v>245</v>
      </c>
      <c r="B51" s="269">
        <v>4</v>
      </c>
      <c r="C51" s="264">
        <v>1</v>
      </c>
      <c r="D51" s="266">
        <v>89000</v>
      </c>
      <c r="E51" s="266">
        <v>17703</v>
      </c>
      <c r="F51" s="262">
        <v>19.8910112359551</v>
      </c>
    </row>
    <row r="52" spans="1:6" s="247" customFormat="1" ht="14.25" customHeight="1">
      <c r="A52" s="270" t="s">
        <v>246</v>
      </c>
      <c r="B52" s="269">
        <v>1</v>
      </c>
      <c r="C52" s="264">
        <v>1</v>
      </c>
      <c r="D52" s="266">
        <v>15000</v>
      </c>
      <c r="E52" s="266">
        <v>1084</v>
      </c>
      <c r="F52" s="262">
        <v>7.22666666666667</v>
      </c>
    </row>
    <row r="53" spans="1:6" s="247" customFormat="1" ht="14.25" customHeight="1">
      <c r="A53" s="263" t="s">
        <v>247</v>
      </c>
      <c r="B53" s="269">
        <v>2</v>
      </c>
      <c r="C53" s="271">
        <v>1</v>
      </c>
      <c r="D53" s="266">
        <v>190000</v>
      </c>
      <c r="E53" s="266">
        <v>5288</v>
      </c>
      <c r="F53" s="262">
        <v>2.78315789473684</v>
      </c>
    </row>
    <row r="54" spans="1:6" ht="14.25">
      <c r="A54" s="263" t="s">
        <v>248</v>
      </c>
      <c r="B54" s="272">
        <v>1</v>
      </c>
      <c r="C54" s="264">
        <v>1</v>
      </c>
      <c r="D54" s="273">
        <v>10000</v>
      </c>
      <c r="E54" s="266">
        <v>2861</v>
      </c>
      <c r="F54" s="262">
        <v>28.61</v>
      </c>
    </row>
  </sheetData>
  <sheetProtection/>
  <mergeCells count="3">
    <mergeCell ref="A1:F1"/>
    <mergeCell ref="B2:D2"/>
    <mergeCell ref="E2:F2"/>
  </mergeCells>
  <printOptions/>
  <pageMargins left="0.7" right="0.7" top="0.2" bottom="0.19" header="0.22" footer="0.19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7">
      <selection activeCell="G29" sqref="G29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12.50390625" style="215" customWidth="1"/>
    <col min="4" max="4" width="15.00390625" style="215" customWidth="1"/>
    <col min="5" max="5" width="14.375" style="215" customWidth="1"/>
    <col min="6" max="6" width="11.375" style="215" customWidth="1"/>
  </cols>
  <sheetData>
    <row r="1" spans="1:6" ht="30.75" customHeight="1">
      <c r="A1" s="216" t="s">
        <v>249</v>
      </c>
      <c r="B1" s="216"/>
      <c r="C1" s="216"/>
      <c r="D1" s="216"/>
      <c r="E1" s="216"/>
      <c r="F1" s="216"/>
    </row>
    <row r="2" spans="3:6" ht="14.25">
      <c r="C2" s="217" t="s">
        <v>156</v>
      </c>
      <c r="D2" s="217"/>
      <c r="E2" s="218" t="s">
        <v>157</v>
      </c>
      <c r="F2" s="218"/>
    </row>
    <row r="3" spans="1:6" s="212" customFormat="1" ht="31.5" customHeight="1">
      <c r="A3" s="160" t="s">
        <v>112</v>
      </c>
      <c r="B3" s="158"/>
      <c r="C3" s="158" t="s">
        <v>250</v>
      </c>
      <c r="D3" s="158" t="s">
        <v>251</v>
      </c>
      <c r="E3" s="158" t="s">
        <v>252</v>
      </c>
      <c r="F3" s="237" t="s">
        <v>253</v>
      </c>
    </row>
    <row r="4" spans="1:6" s="213" customFormat="1" ht="24" customHeight="1">
      <c r="A4" s="220" t="s">
        <v>119</v>
      </c>
      <c r="B4" s="221"/>
      <c r="C4" s="238">
        <v>787</v>
      </c>
      <c r="D4" s="165"/>
      <c r="E4" s="222">
        <v>13535939</v>
      </c>
      <c r="F4" s="239"/>
    </row>
    <row r="5" spans="1:6" ht="18" customHeight="1">
      <c r="A5" s="224" t="s">
        <v>120</v>
      </c>
      <c r="B5" s="121" t="s">
        <v>121</v>
      </c>
      <c r="C5" s="240">
        <v>32</v>
      </c>
      <c r="D5" s="241">
        <v>1300000</v>
      </c>
      <c r="E5" s="242">
        <v>761409.8311</v>
      </c>
      <c r="F5" s="243">
        <v>58.569987007692305</v>
      </c>
    </row>
    <row r="6" spans="1:6" ht="18" customHeight="1">
      <c r="A6" s="224"/>
      <c r="B6" s="121" t="s">
        <v>122</v>
      </c>
      <c r="C6" s="240">
        <v>26</v>
      </c>
      <c r="D6" s="241">
        <v>1000000</v>
      </c>
      <c r="E6" s="242">
        <v>398570.382</v>
      </c>
      <c r="F6" s="243">
        <v>39.8570382</v>
      </c>
    </row>
    <row r="7" spans="1:6" ht="18" customHeight="1">
      <c r="A7" s="224"/>
      <c r="B7" s="121" t="s">
        <v>123</v>
      </c>
      <c r="C7" s="240">
        <v>32</v>
      </c>
      <c r="D7" s="241">
        <v>2480000</v>
      </c>
      <c r="E7" s="242">
        <v>1432843.320066297</v>
      </c>
      <c r="F7" s="243">
        <v>57.775940325253906</v>
      </c>
    </row>
    <row r="8" spans="1:6" ht="18" customHeight="1">
      <c r="A8" s="224"/>
      <c r="B8" s="121" t="s">
        <v>124</v>
      </c>
      <c r="C8" s="240">
        <v>46</v>
      </c>
      <c r="D8" s="241">
        <v>1950000</v>
      </c>
      <c r="E8" s="242">
        <v>1103905.156066297</v>
      </c>
      <c r="F8" s="243">
        <v>56.610520823912665</v>
      </c>
    </row>
    <row r="9" spans="1:6" ht="18" customHeight="1">
      <c r="A9" s="224"/>
      <c r="B9" s="121" t="s">
        <v>125</v>
      </c>
      <c r="C9" s="240">
        <v>34</v>
      </c>
      <c r="D9" s="241">
        <v>2060000</v>
      </c>
      <c r="E9" s="242">
        <v>1201671.833066297</v>
      </c>
      <c r="F9" s="243">
        <v>58.33358412943189</v>
      </c>
    </row>
    <row r="10" spans="1:6" ht="18" customHeight="1">
      <c r="A10" s="224"/>
      <c r="B10" s="121" t="s">
        <v>126</v>
      </c>
      <c r="C10" s="240">
        <v>23</v>
      </c>
      <c r="D10" s="241">
        <v>1108000</v>
      </c>
      <c r="E10" s="242">
        <v>688876.35</v>
      </c>
      <c r="F10" s="243">
        <v>62.172955776173275</v>
      </c>
    </row>
    <row r="11" spans="1:6" ht="18" customHeight="1">
      <c r="A11" s="224"/>
      <c r="B11" s="121" t="s">
        <v>127</v>
      </c>
      <c r="C11" s="240">
        <v>33</v>
      </c>
      <c r="D11" s="241">
        <v>1120000</v>
      </c>
      <c r="E11" s="242">
        <v>639082.7</v>
      </c>
      <c r="F11" s="243">
        <v>57.06095535714285</v>
      </c>
    </row>
    <row r="12" spans="1:6" ht="18" customHeight="1">
      <c r="A12" s="224"/>
      <c r="B12" s="121" t="s">
        <v>128</v>
      </c>
      <c r="C12" s="240">
        <v>51</v>
      </c>
      <c r="D12" s="241">
        <v>1045000</v>
      </c>
      <c r="E12" s="242">
        <v>613660.956</v>
      </c>
      <c r="F12" s="243">
        <v>58.72353645933014</v>
      </c>
    </row>
    <row r="13" spans="1:6" ht="18" customHeight="1">
      <c r="A13" s="224"/>
      <c r="B13" s="121" t="s">
        <v>129</v>
      </c>
      <c r="C13" s="244">
        <v>107</v>
      </c>
      <c r="D13" s="241">
        <v>2250000</v>
      </c>
      <c r="E13" s="242">
        <v>1306447.951</v>
      </c>
      <c r="F13" s="243">
        <v>58.06435337777778</v>
      </c>
    </row>
    <row r="14" spans="1:6" ht="18" customHeight="1">
      <c r="A14" s="224"/>
      <c r="B14" s="121" t="s">
        <v>130</v>
      </c>
      <c r="C14" s="240">
        <v>140</v>
      </c>
      <c r="D14" s="241">
        <v>2650000</v>
      </c>
      <c r="E14" s="242">
        <v>1497782.385</v>
      </c>
      <c r="F14" s="243">
        <v>56.52009</v>
      </c>
    </row>
    <row r="15" spans="1:6" ht="18" customHeight="1">
      <c r="A15" s="224"/>
      <c r="B15" s="121" t="s">
        <v>131</v>
      </c>
      <c r="C15" s="240">
        <v>112</v>
      </c>
      <c r="D15" s="241">
        <v>1550000</v>
      </c>
      <c r="E15" s="242">
        <v>906382.477</v>
      </c>
      <c r="F15" s="243">
        <v>58.47628883870968</v>
      </c>
    </row>
    <row r="16" spans="1:6" ht="18" customHeight="1">
      <c r="A16" s="228" t="s">
        <v>132</v>
      </c>
      <c r="B16" s="121" t="s">
        <v>133</v>
      </c>
      <c r="C16" s="240">
        <v>22</v>
      </c>
      <c r="D16" s="241">
        <v>820000</v>
      </c>
      <c r="E16" s="242">
        <v>468905.54</v>
      </c>
      <c r="F16" s="243">
        <v>57.183602439024384</v>
      </c>
    </row>
    <row r="17" spans="1:6" ht="18" customHeight="1">
      <c r="A17" s="230"/>
      <c r="B17" s="121" t="s">
        <v>134</v>
      </c>
      <c r="C17" s="240">
        <v>23</v>
      </c>
      <c r="D17" s="241">
        <v>882000</v>
      </c>
      <c r="E17" s="242">
        <v>505329.09</v>
      </c>
      <c r="F17" s="243">
        <v>57.29354761904762</v>
      </c>
    </row>
    <row r="18" spans="1:6" ht="18" customHeight="1">
      <c r="A18" s="230"/>
      <c r="B18" s="121" t="s">
        <v>135</v>
      </c>
      <c r="C18" s="240">
        <v>17</v>
      </c>
      <c r="D18" s="241">
        <v>920000</v>
      </c>
      <c r="E18" s="242">
        <v>537631</v>
      </c>
      <c r="F18" s="243">
        <v>58.43815217391304</v>
      </c>
    </row>
    <row r="19" spans="1:6" ht="18" customHeight="1">
      <c r="A19" s="230"/>
      <c r="B19" s="121" t="s">
        <v>136</v>
      </c>
      <c r="C19" s="240">
        <v>7</v>
      </c>
      <c r="D19" s="241">
        <v>212000</v>
      </c>
      <c r="E19" s="242">
        <v>121065.24</v>
      </c>
      <c r="F19" s="243">
        <v>57.10624528301887</v>
      </c>
    </row>
    <row r="20" spans="1:6" ht="18" customHeight="1">
      <c r="A20" s="230"/>
      <c r="B20" s="121" t="s">
        <v>137</v>
      </c>
      <c r="C20" s="240">
        <v>9</v>
      </c>
      <c r="D20" s="241">
        <v>210000</v>
      </c>
      <c r="E20" s="242">
        <v>118414.2</v>
      </c>
      <c r="F20" s="243">
        <v>56.38771428571429</v>
      </c>
    </row>
    <row r="21" spans="1:6" ht="18" customHeight="1">
      <c r="A21" s="230"/>
      <c r="B21" s="121" t="s">
        <v>138</v>
      </c>
      <c r="C21" s="240">
        <v>37</v>
      </c>
      <c r="D21" s="241">
        <v>940000</v>
      </c>
      <c r="E21" s="242">
        <v>536409.4</v>
      </c>
      <c r="F21" s="243">
        <v>57.06482978723405</v>
      </c>
    </row>
    <row r="22" spans="1:6" ht="18" customHeight="1">
      <c r="A22" s="230"/>
      <c r="B22" s="121" t="s">
        <v>139</v>
      </c>
      <c r="C22" s="240">
        <v>16</v>
      </c>
      <c r="D22" s="241">
        <v>115000</v>
      </c>
      <c r="E22" s="242">
        <v>67794.745</v>
      </c>
      <c r="F22" s="243">
        <v>58.951952173913035</v>
      </c>
    </row>
    <row r="23" spans="1:6" ht="18" customHeight="1">
      <c r="A23" s="231"/>
      <c r="B23" s="121" t="s">
        <v>140</v>
      </c>
      <c r="C23" s="240">
        <v>2</v>
      </c>
      <c r="D23" s="241">
        <v>356000</v>
      </c>
      <c r="E23" s="242">
        <v>218398.8139</v>
      </c>
      <c r="F23" s="243">
        <v>61.34798143258428</v>
      </c>
    </row>
    <row r="24" spans="1:6" ht="24" customHeight="1">
      <c r="A24" s="147" t="s">
        <v>141</v>
      </c>
      <c r="B24" s="129" t="s">
        <v>142</v>
      </c>
      <c r="C24" s="225">
        <f>(C5+C7+C8+C9)*0.85</f>
        <v>122.39999999999999</v>
      </c>
      <c r="D24" s="225">
        <f>(D5+D7+D8+D9)*0.85</f>
        <v>6621500</v>
      </c>
      <c r="E24" s="225">
        <f>(E5+E7+E8+E9)*0.85</f>
        <v>3824855.6192540573</v>
      </c>
      <c r="F24" s="245">
        <f>E24/D24*100</f>
        <v>57.76418665338756</v>
      </c>
    </row>
    <row r="25" spans="1:6" ht="27.75" customHeight="1">
      <c r="A25" s="147"/>
      <c r="B25" s="129" t="s">
        <v>143</v>
      </c>
      <c r="C25" s="225">
        <f>C10+C11+C17+C18+C19+C20+C21+C29+C30+C32+C33</f>
        <v>163</v>
      </c>
      <c r="D25" s="225">
        <f>D10+D11+D17+D18+D19+D20+D21+D29+D30+D32+D33</f>
        <v>5674000</v>
      </c>
      <c r="E25" s="225">
        <f>E10+E11+E17+E18+E19+E20+E21+E29+E30+E32+E33</f>
        <v>3329801.3800000004</v>
      </c>
      <c r="F25" s="245">
        <f>E25/D25*100</f>
        <v>58.68525519915404</v>
      </c>
    </row>
    <row r="26" spans="1:6" ht="18" customHeight="1">
      <c r="A26" s="224"/>
      <c r="B26" s="121" t="s">
        <v>144</v>
      </c>
      <c r="C26" s="234">
        <v>1</v>
      </c>
      <c r="D26" s="235">
        <v>0</v>
      </c>
      <c r="E26" s="235">
        <v>2411</v>
      </c>
      <c r="F26" s="245" t="s">
        <v>28</v>
      </c>
    </row>
    <row r="27" spans="1:6" ht="18" customHeight="1">
      <c r="A27" s="224"/>
      <c r="B27" s="121" t="s">
        <v>145</v>
      </c>
      <c r="C27" s="234">
        <v>0</v>
      </c>
      <c r="D27" s="235">
        <v>0</v>
      </c>
      <c r="E27" s="235">
        <v>0</v>
      </c>
      <c r="F27" s="245">
        <v>0</v>
      </c>
    </row>
    <row r="28" spans="1:6" ht="18" customHeight="1">
      <c r="A28" s="224"/>
      <c r="B28" s="121" t="s">
        <v>146</v>
      </c>
      <c r="C28" s="234">
        <v>0</v>
      </c>
      <c r="D28" s="235">
        <v>0</v>
      </c>
      <c r="E28" s="235">
        <v>0</v>
      </c>
      <c r="F28" s="245">
        <v>0</v>
      </c>
    </row>
    <row r="29" spans="1:6" ht="18" customHeight="1">
      <c r="A29" s="224"/>
      <c r="B29" s="121" t="s">
        <v>147</v>
      </c>
      <c r="C29" s="235">
        <v>3</v>
      </c>
      <c r="D29" s="235">
        <v>119000</v>
      </c>
      <c r="E29" s="225">
        <v>80146.7</v>
      </c>
      <c r="F29" s="245">
        <v>67.35016806722689</v>
      </c>
    </row>
    <row r="30" spans="1:6" ht="18" customHeight="1">
      <c r="A30" s="224"/>
      <c r="B30" s="121" t="s">
        <v>148</v>
      </c>
      <c r="C30" s="235">
        <v>4</v>
      </c>
      <c r="D30" s="235">
        <v>48000</v>
      </c>
      <c r="E30" s="225">
        <v>32389.1</v>
      </c>
      <c r="F30" s="245">
        <v>67.47729166666666</v>
      </c>
    </row>
    <row r="31" spans="1:6" ht="18" customHeight="1">
      <c r="A31" s="224"/>
      <c r="B31" s="121" t="s">
        <v>149</v>
      </c>
      <c r="C31" s="234">
        <v>0</v>
      </c>
      <c r="D31" s="235">
        <v>0</v>
      </c>
      <c r="E31" s="235">
        <v>0</v>
      </c>
      <c r="F31" s="245">
        <v>0</v>
      </c>
    </row>
    <row r="32" spans="1:6" ht="18" customHeight="1">
      <c r="A32" s="224"/>
      <c r="B32" s="121" t="s">
        <v>150</v>
      </c>
      <c r="C32" s="235">
        <v>2</v>
      </c>
      <c r="D32" s="235">
        <v>30000</v>
      </c>
      <c r="E32" s="225">
        <v>18575.6</v>
      </c>
      <c r="F32" s="245">
        <v>61.91866666666667</v>
      </c>
    </row>
    <row r="33" spans="1:6" ht="18" customHeight="1">
      <c r="A33" s="224" t="s">
        <v>151</v>
      </c>
      <c r="B33" s="121" t="s">
        <v>152</v>
      </c>
      <c r="C33" s="235">
        <v>5</v>
      </c>
      <c r="D33" s="235">
        <v>85000</v>
      </c>
      <c r="E33" s="225">
        <v>51882</v>
      </c>
      <c r="F33" s="246">
        <v>61.03764705882353</v>
      </c>
    </row>
  </sheetData>
  <sheetProtection/>
  <mergeCells count="9">
    <mergeCell ref="A1:F1"/>
    <mergeCell ref="C2:D2"/>
    <mergeCell ref="E2:F2"/>
    <mergeCell ref="A3:B3"/>
    <mergeCell ref="A4:B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G17" sqref="G17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12.50390625" style="215" customWidth="1"/>
    <col min="4" max="4" width="15.00390625" style="215" customWidth="1"/>
    <col min="5" max="5" width="14.375" style="215" customWidth="1"/>
    <col min="6" max="6" width="11.375" style="215" customWidth="1"/>
  </cols>
  <sheetData>
    <row r="1" spans="1:6" ht="30.75" customHeight="1">
      <c r="A1" s="216" t="s">
        <v>254</v>
      </c>
      <c r="B1" s="216"/>
      <c r="C1" s="216"/>
      <c r="D1" s="216"/>
      <c r="E1" s="216"/>
      <c r="F1" s="216"/>
    </row>
    <row r="2" spans="3:6" ht="14.25">
      <c r="C2" s="217" t="s">
        <v>156</v>
      </c>
      <c r="D2" s="217"/>
      <c r="E2" s="218" t="s">
        <v>157</v>
      </c>
      <c r="F2" s="218"/>
    </row>
    <row r="3" spans="1:6" s="212" customFormat="1" ht="31.5" customHeight="1">
      <c r="A3" s="160" t="s">
        <v>112</v>
      </c>
      <c r="B3" s="158"/>
      <c r="C3" s="158" t="s">
        <v>255</v>
      </c>
      <c r="D3" s="158" t="s">
        <v>251</v>
      </c>
      <c r="E3" s="158" t="s">
        <v>256</v>
      </c>
      <c r="F3" s="219" t="s">
        <v>257</v>
      </c>
    </row>
    <row r="4" spans="1:6" s="213" customFormat="1" ht="24" customHeight="1">
      <c r="A4" s="220" t="s">
        <v>119</v>
      </c>
      <c r="B4" s="221"/>
      <c r="C4" s="222">
        <v>1207369.3</v>
      </c>
      <c r="D4" s="222">
        <v>1973886</v>
      </c>
      <c r="E4" s="98">
        <v>61.17</v>
      </c>
      <c r="F4" s="223"/>
    </row>
    <row r="5" spans="1:6" ht="18" customHeight="1">
      <c r="A5" s="224" t="s">
        <v>120</v>
      </c>
      <c r="B5" s="121" t="s">
        <v>121</v>
      </c>
      <c r="C5" s="225">
        <v>203399.1</v>
      </c>
      <c r="D5" s="225">
        <v>283451</v>
      </c>
      <c r="E5" s="98">
        <v>71.76</v>
      </c>
      <c r="F5" s="226">
        <v>3</v>
      </c>
    </row>
    <row r="6" spans="1:6" ht="18" customHeight="1">
      <c r="A6" s="224"/>
      <c r="B6" s="121" t="s">
        <v>122</v>
      </c>
      <c r="C6" s="225">
        <v>18131</v>
      </c>
      <c r="D6" s="225">
        <v>35648</v>
      </c>
      <c r="E6" s="98">
        <v>50.86</v>
      </c>
      <c r="F6" s="226">
        <v>15</v>
      </c>
    </row>
    <row r="7" spans="1:6" ht="18" customHeight="1">
      <c r="A7" s="224"/>
      <c r="B7" s="121" t="s">
        <v>123</v>
      </c>
      <c r="C7" s="225">
        <v>71436.5</v>
      </c>
      <c r="D7" s="225">
        <v>140834</v>
      </c>
      <c r="E7" s="98">
        <v>50.72</v>
      </c>
      <c r="F7" s="226">
        <v>16</v>
      </c>
    </row>
    <row r="8" spans="1:6" ht="18" customHeight="1">
      <c r="A8" s="224"/>
      <c r="B8" s="121" t="s">
        <v>124</v>
      </c>
      <c r="C8" s="225">
        <v>13790</v>
      </c>
      <c r="D8" s="225">
        <v>25012</v>
      </c>
      <c r="E8" s="98">
        <v>55.13</v>
      </c>
      <c r="F8" s="226">
        <v>11</v>
      </c>
    </row>
    <row r="9" spans="1:6" ht="18" customHeight="1">
      <c r="A9" s="224"/>
      <c r="B9" s="121" t="s">
        <v>125</v>
      </c>
      <c r="C9" s="225">
        <v>155106.7</v>
      </c>
      <c r="D9" s="225">
        <v>275255</v>
      </c>
      <c r="E9" s="98">
        <v>56.35</v>
      </c>
      <c r="F9" s="226">
        <v>9</v>
      </c>
    </row>
    <row r="10" spans="1:6" ht="18" customHeight="1">
      <c r="A10" s="224"/>
      <c r="B10" s="121" t="s">
        <v>126</v>
      </c>
      <c r="C10" s="225">
        <v>46363.1</v>
      </c>
      <c r="D10" s="225">
        <v>69783</v>
      </c>
      <c r="E10" s="98">
        <v>66.44</v>
      </c>
      <c r="F10" s="226">
        <v>5</v>
      </c>
    </row>
    <row r="11" spans="1:6" ht="18" customHeight="1">
      <c r="A11" s="224"/>
      <c r="B11" s="121" t="s">
        <v>127</v>
      </c>
      <c r="C11" s="225">
        <v>8645</v>
      </c>
      <c r="D11" s="225">
        <v>13893</v>
      </c>
      <c r="E11" s="98">
        <v>62.23</v>
      </c>
      <c r="F11" s="226">
        <v>8</v>
      </c>
    </row>
    <row r="12" spans="1:6" ht="18" customHeight="1">
      <c r="A12" s="224"/>
      <c r="B12" s="121" t="s">
        <v>128</v>
      </c>
      <c r="C12" s="225">
        <v>125033.2</v>
      </c>
      <c r="D12" s="225">
        <v>164690</v>
      </c>
      <c r="E12" s="98">
        <v>75.92</v>
      </c>
      <c r="F12" s="226">
        <v>1</v>
      </c>
    </row>
    <row r="13" spans="1:6" ht="18" customHeight="1">
      <c r="A13" s="224"/>
      <c r="B13" s="121" t="s">
        <v>129</v>
      </c>
      <c r="C13" s="227">
        <v>27763.2</v>
      </c>
      <c r="D13" s="227">
        <v>42200</v>
      </c>
      <c r="E13" s="98">
        <v>65.79</v>
      </c>
      <c r="F13" s="226">
        <v>6</v>
      </c>
    </row>
    <row r="14" spans="1:6" ht="18" customHeight="1">
      <c r="A14" s="224"/>
      <c r="B14" s="121" t="s">
        <v>130</v>
      </c>
      <c r="C14" s="225">
        <v>170040.8</v>
      </c>
      <c r="D14" s="225">
        <v>245000</v>
      </c>
      <c r="E14" s="98">
        <v>69.4</v>
      </c>
      <c r="F14" s="226">
        <v>4</v>
      </c>
    </row>
    <row r="15" spans="1:6" ht="18" customHeight="1">
      <c r="A15" s="224"/>
      <c r="B15" s="121" t="s">
        <v>131</v>
      </c>
      <c r="C15" s="225">
        <v>325064.9</v>
      </c>
      <c r="D15" s="225">
        <v>588792</v>
      </c>
      <c r="E15" s="98">
        <v>55.21</v>
      </c>
      <c r="F15" s="226">
        <v>10</v>
      </c>
    </row>
    <row r="16" spans="1:6" ht="18" customHeight="1">
      <c r="A16" s="228" t="s">
        <v>132</v>
      </c>
      <c r="B16" s="121" t="s">
        <v>133</v>
      </c>
      <c r="C16" s="225">
        <v>8004.7</v>
      </c>
      <c r="D16" s="229">
        <v>12384</v>
      </c>
      <c r="E16" s="98">
        <v>64.64</v>
      </c>
      <c r="F16" s="226">
        <v>7</v>
      </c>
    </row>
    <row r="17" spans="1:6" ht="18" customHeight="1">
      <c r="A17" s="230"/>
      <c r="B17" s="121" t="s">
        <v>134</v>
      </c>
      <c r="C17" s="225">
        <v>8973</v>
      </c>
      <c r="D17" s="225">
        <v>16921</v>
      </c>
      <c r="E17" s="98">
        <v>53.03</v>
      </c>
      <c r="F17" s="226">
        <v>13</v>
      </c>
    </row>
    <row r="18" spans="1:6" ht="18" customHeight="1">
      <c r="A18" s="230"/>
      <c r="B18" s="121" t="s">
        <v>135</v>
      </c>
      <c r="C18" s="225">
        <v>14148.1</v>
      </c>
      <c r="D18" s="225">
        <v>39211</v>
      </c>
      <c r="E18" s="98">
        <v>36.08</v>
      </c>
      <c r="F18" s="226">
        <v>18</v>
      </c>
    </row>
    <row r="19" spans="1:6" ht="18" customHeight="1">
      <c r="A19" s="230"/>
      <c r="B19" s="121" t="s">
        <v>136</v>
      </c>
      <c r="C19" s="225">
        <v>1867</v>
      </c>
      <c r="D19" s="225">
        <v>2558</v>
      </c>
      <c r="E19" s="98">
        <v>72.99</v>
      </c>
      <c r="F19" s="226">
        <v>2</v>
      </c>
    </row>
    <row r="20" spans="1:6" ht="18" customHeight="1">
      <c r="A20" s="230"/>
      <c r="B20" s="121" t="s">
        <v>137</v>
      </c>
      <c r="C20" s="225">
        <v>6237</v>
      </c>
      <c r="D20" s="225">
        <v>11538</v>
      </c>
      <c r="E20" s="98">
        <v>54.06</v>
      </c>
      <c r="F20" s="226">
        <v>12</v>
      </c>
    </row>
    <row r="21" spans="1:6" ht="18" customHeight="1">
      <c r="A21" s="230"/>
      <c r="B21" s="121" t="s">
        <v>138</v>
      </c>
      <c r="C21" s="225">
        <v>2684</v>
      </c>
      <c r="D21" s="225">
        <v>5262</v>
      </c>
      <c r="E21" s="98">
        <v>51.01</v>
      </c>
      <c r="F21" s="226">
        <v>14</v>
      </c>
    </row>
    <row r="22" spans="1:6" ht="18" customHeight="1">
      <c r="A22" s="230"/>
      <c r="B22" s="121" t="s">
        <v>139</v>
      </c>
      <c r="C22" s="225">
        <v>682</v>
      </c>
      <c r="D22" s="225">
        <v>1454</v>
      </c>
      <c r="E22" s="98">
        <v>46.91</v>
      </c>
      <c r="F22" s="226">
        <v>17</v>
      </c>
    </row>
    <row r="23" spans="1:6" ht="18" customHeight="1">
      <c r="A23" s="231"/>
      <c r="B23" s="121" t="s">
        <v>140</v>
      </c>
      <c r="C23" s="225"/>
      <c r="D23" s="225"/>
      <c r="E23" s="98"/>
      <c r="F23" s="226"/>
    </row>
    <row r="24" spans="1:6" ht="24" customHeight="1">
      <c r="A24" s="147" t="s">
        <v>141</v>
      </c>
      <c r="B24" s="129" t="s">
        <v>142</v>
      </c>
      <c r="C24" s="225"/>
      <c r="D24" s="225"/>
      <c r="E24" s="232"/>
      <c r="F24" s="233"/>
    </row>
    <row r="25" spans="1:6" ht="27.75" customHeight="1">
      <c r="A25" s="147"/>
      <c r="B25" s="129" t="s">
        <v>143</v>
      </c>
      <c r="C25" s="225"/>
      <c r="D25" s="225"/>
      <c r="E25" s="232"/>
      <c r="F25" s="233"/>
    </row>
    <row r="26" spans="1:6" ht="18" customHeight="1">
      <c r="A26" s="224"/>
      <c r="B26" s="121" t="s">
        <v>144</v>
      </c>
      <c r="C26" s="234"/>
      <c r="D26" s="235"/>
      <c r="E26" s="235"/>
      <c r="F26" s="233"/>
    </row>
    <row r="27" spans="1:6" ht="18" customHeight="1">
      <c r="A27" s="224"/>
      <c r="B27" s="121" t="s">
        <v>145</v>
      </c>
      <c r="C27" s="234"/>
      <c r="D27" s="235"/>
      <c r="E27" s="235"/>
      <c r="F27" s="233"/>
    </row>
    <row r="28" spans="1:6" ht="18" customHeight="1">
      <c r="A28" s="224"/>
      <c r="B28" s="121" t="s">
        <v>146</v>
      </c>
      <c r="C28" s="234"/>
      <c r="D28" s="235"/>
      <c r="E28" s="235"/>
      <c r="F28" s="233"/>
    </row>
    <row r="29" spans="1:6" ht="18" customHeight="1">
      <c r="A29" s="224"/>
      <c r="B29" s="121" t="s">
        <v>147</v>
      </c>
      <c r="C29" s="235"/>
      <c r="D29" s="235"/>
      <c r="E29" s="225"/>
      <c r="F29" s="233"/>
    </row>
    <row r="30" spans="1:6" ht="18" customHeight="1">
      <c r="A30" s="224"/>
      <c r="B30" s="121" t="s">
        <v>148</v>
      </c>
      <c r="C30" s="235"/>
      <c r="D30" s="235"/>
      <c r="E30" s="225"/>
      <c r="F30" s="233"/>
    </row>
    <row r="31" spans="1:6" ht="18" customHeight="1">
      <c r="A31" s="224"/>
      <c r="B31" s="121" t="s">
        <v>149</v>
      </c>
      <c r="C31" s="234"/>
      <c r="D31" s="235"/>
      <c r="E31" s="235"/>
      <c r="F31" s="233"/>
    </row>
    <row r="32" spans="1:6" ht="18" customHeight="1">
      <c r="A32" s="224"/>
      <c r="B32" s="121" t="s">
        <v>150</v>
      </c>
      <c r="C32" s="235"/>
      <c r="D32" s="235"/>
      <c r="E32" s="225"/>
      <c r="F32" s="233"/>
    </row>
    <row r="33" spans="1:6" ht="18" customHeight="1">
      <c r="A33" s="224" t="s">
        <v>151</v>
      </c>
      <c r="B33" s="121" t="s">
        <v>152</v>
      </c>
      <c r="C33" s="235"/>
      <c r="D33" s="235"/>
      <c r="E33" s="225"/>
      <c r="F33" s="233"/>
    </row>
    <row r="34" spans="2:6" s="214" customFormat="1" ht="42" customHeight="1">
      <c r="B34" s="236" t="s">
        <v>258</v>
      </c>
      <c r="C34" s="236"/>
      <c r="D34" s="236"/>
      <c r="E34" s="236"/>
      <c r="F34" s="236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35"/>
  <sheetViews>
    <sheetView workbookViewId="0" topLeftCell="A19">
      <selection activeCell="F33" sqref="F33"/>
    </sheetView>
  </sheetViews>
  <sheetFormatPr defaultColWidth="9.00390625" defaultRowHeight="14.25"/>
  <cols>
    <col min="1" max="1" width="6.125" style="174" customWidth="1"/>
    <col min="2" max="2" width="15.375" style="174" customWidth="1"/>
    <col min="3" max="5" width="10.125" style="174" customWidth="1"/>
    <col min="6" max="6" width="8.625" style="174" customWidth="1"/>
    <col min="7" max="8" width="10.125" style="174" customWidth="1"/>
    <col min="9" max="9" width="7.125" style="174" customWidth="1"/>
    <col min="10" max="10" width="6.625" style="174" customWidth="1"/>
    <col min="11" max="242" width="9.00390625" style="174" customWidth="1"/>
    <col min="243" max="16384" width="9.00390625" style="175" customWidth="1"/>
  </cols>
  <sheetData>
    <row r="1" spans="1:10" ht="37.5" customHeight="1">
      <c r="A1" s="176" t="s">
        <v>259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2:9" ht="14.25" customHeight="1">
      <c r="B2" s="177" t="s">
        <v>260</v>
      </c>
      <c r="C2" s="177"/>
      <c r="D2" s="178"/>
      <c r="E2" s="178"/>
      <c r="F2" s="178"/>
      <c r="G2" s="177"/>
      <c r="I2" s="174" t="s">
        <v>261</v>
      </c>
    </row>
    <row r="3" spans="1:10" s="172" customFormat="1" ht="24" customHeight="1">
      <c r="A3" s="179" t="s">
        <v>112</v>
      </c>
      <c r="B3" s="180"/>
      <c r="C3" s="181" t="s">
        <v>262</v>
      </c>
      <c r="D3" s="181" t="s">
        <v>263</v>
      </c>
      <c r="E3" s="181" t="s">
        <v>264</v>
      </c>
      <c r="F3" s="181" t="s">
        <v>265</v>
      </c>
      <c r="G3" s="181" t="s">
        <v>266</v>
      </c>
      <c r="H3" s="181" t="s">
        <v>267</v>
      </c>
      <c r="I3" s="181" t="s">
        <v>5</v>
      </c>
      <c r="J3" s="203" t="s">
        <v>268</v>
      </c>
    </row>
    <row r="4" spans="1:10" s="172" customFormat="1" ht="28.5" customHeight="1">
      <c r="A4" s="179"/>
      <c r="B4" s="180"/>
      <c r="C4" s="181"/>
      <c r="D4" s="181"/>
      <c r="E4" s="180"/>
      <c r="F4" s="180"/>
      <c r="G4" s="180"/>
      <c r="H4" s="180"/>
      <c r="I4" s="180"/>
      <c r="J4" s="204"/>
    </row>
    <row r="5" spans="1:10" ht="21" customHeight="1">
      <c r="A5" s="182" t="s">
        <v>119</v>
      </c>
      <c r="B5" s="183"/>
      <c r="C5" s="184">
        <v>646073</v>
      </c>
      <c r="D5" s="185">
        <v>808223</v>
      </c>
      <c r="E5" s="186">
        <v>476954.33612953994</v>
      </c>
      <c r="F5" s="136"/>
      <c r="G5" s="186">
        <v>59.01271507115486</v>
      </c>
      <c r="H5" s="186">
        <v>418670.88609815994</v>
      </c>
      <c r="I5" s="186">
        <v>13.921065917565398</v>
      </c>
      <c r="J5" s="205"/>
    </row>
    <row r="6" spans="1:10" ht="21" customHeight="1">
      <c r="A6" s="187" t="s">
        <v>120</v>
      </c>
      <c r="B6" s="188" t="s">
        <v>269</v>
      </c>
      <c r="C6" s="184">
        <v>40820</v>
      </c>
      <c r="D6" s="185">
        <v>55765</v>
      </c>
      <c r="E6" s="186">
        <v>26833.822716000002</v>
      </c>
      <c r="F6" s="136">
        <v>6</v>
      </c>
      <c r="G6" s="186">
        <v>48.11947048507128</v>
      </c>
      <c r="H6" s="186">
        <v>23678.13814</v>
      </c>
      <c r="I6" s="186">
        <v>13.327418555215859</v>
      </c>
      <c r="J6" s="205">
        <v>8</v>
      </c>
    </row>
    <row r="7" spans="1:10" ht="21" customHeight="1">
      <c r="A7" s="187"/>
      <c r="B7" s="188" t="s">
        <v>270</v>
      </c>
      <c r="C7" s="184">
        <v>33280</v>
      </c>
      <c r="D7" s="185">
        <v>45460</v>
      </c>
      <c r="E7" s="186">
        <v>25183.560774999998</v>
      </c>
      <c r="F7" s="136">
        <v>7</v>
      </c>
      <c r="G7" s="186">
        <v>55.397186042674875</v>
      </c>
      <c r="H7" s="186">
        <v>20987.627367</v>
      </c>
      <c r="I7" s="186">
        <v>19.992414266881323</v>
      </c>
      <c r="J7" s="205">
        <v>5</v>
      </c>
    </row>
    <row r="8" spans="1:10" ht="21" customHeight="1">
      <c r="A8" s="187"/>
      <c r="B8" s="188" t="s">
        <v>271</v>
      </c>
      <c r="C8" s="184">
        <v>43976</v>
      </c>
      <c r="D8" s="185">
        <v>60070</v>
      </c>
      <c r="E8" s="186">
        <v>37229.46195026999</v>
      </c>
      <c r="F8" s="136">
        <v>3</v>
      </c>
      <c r="G8" s="186">
        <v>61.976796987298144</v>
      </c>
      <c r="H8" s="186">
        <v>25453.71247183</v>
      </c>
      <c r="I8" s="186">
        <v>46.263386888935706</v>
      </c>
      <c r="J8" s="205">
        <v>2</v>
      </c>
    </row>
    <row r="9" spans="1:10" ht="21" customHeight="1">
      <c r="A9" s="187"/>
      <c r="B9" s="188" t="s">
        <v>272</v>
      </c>
      <c r="C9" s="184">
        <v>27878</v>
      </c>
      <c r="D9" s="185">
        <v>38088</v>
      </c>
      <c r="E9" s="186">
        <v>16124.47323837</v>
      </c>
      <c r="F9" s="136">
        <v>9</v>
      </c>
      <c r="G9" s="186">
        <v>42.33478586003466</v>
      </c>
      <c r="H9" s="186">
        <v>19530.593644430002</v>
      </c>
      <c r="I9" s="186">
        <v>-17.43992255469104</v>
      </c>
      <c r="J9" s="205">
        <v>10</v>
      </c>
    </row>
    <row r="10" spans="1:10" ht="21" customHeight="1">
      <c r="A10" s="187"/>
      <c r="B10" s="188" t="s">
        <v>273</v>
      </c>
      <c r="C10" s="184">
        <v>28803</v>
      </c>
      <c r="D10" s="185">
        <v>39344</v>
      </c>
      <c r="E10" s="186">
        <v>21638.248799</v>
      </c>
      <c r="F10" s="136">
        <v>8</v>
      </c>
      <c r="G10" s="186">
        <v>54.99758234800732</v>
      </c>
      <c r="H10" s="186">
        <v>19537.214312</v>
      </c>
      <c r="I10" s="186">
        <v>10.754012590779226</v>
      </c>
      <c r="J10" s="205">
        <v>9</v>
      </c>
    </row>
    <row r="11" spans="1:10" ht="21" customHeight="1">
      <c r="A11" s="187"/>
      <c r="B11" s="188" t="s">
        <v>274</v>
      </c>
      <c r="C11" s="184">
        <v>16123</v>
      </c>
      <c r="D11" s="185">
        <v>22013</v>
      </c>
      <c r="E11" s="186">
        <v>14389.2063806</v>
      </c>
      <c r="F11" s="136">
        <v>10</v>
      </c>
      <c r="G11" s="186">
        <v>65.36685767773588</v>
      </c>
      <c r="H11" s="186">
        <v>9243.586241</v>
      </c>
      <c r="I11" s="186">
        <v>55.66692412925798</v>
      </c>
      <c r="J11" s="205">
        <v>1</v>
      </c>
    </row>
    <row r="12" spans="1:10" ht="21" customHeight="1">
      <c r="A12" s="187"/>
      <c r="B12" s="188" t="s">
        <v>275</v>
      </c>
      <c r="C12" s="184">
        <v>19490</v>
      </c>
      <c r="D12" s="185">
        <v>26622</v>
      </c>
      <c r="E12" s="186">
        <v>10479.1637301</v>
      </c>
      <c r="F12" s="136">
        <v>11</v>
      </c>
      <c r="G12" s="186">
        <v>39.3627966723011</v>
      </c>
      <c r="H12" s="186">
        <v>13365.8173346</v>
      </c>
      <c r="I12" s="186">
        <v>-21.597284567306936</v>
      </c>
      <c r="J12" s="205">
        <v>11</v>
      </c>
    </row>
    <row r="13" spans="1:10" ht="21" customHeight="1">
      <c r="A13" s="187"/>
      <c r="B13" s="188" t="s">
        <v>276</v>
      </c>
      <c r="C13" s="184">
        <v>50112</v>
      </c>
      <c r="D13" s="185">
        <v>68460</v>
      </c>
      <c r="E13" s="186">
        <v>33930.7544346</v>
      </c>
      <c r="F13" s="136">
        <v>4</v>
      </c>
      <c r="G13" s="186">
        <v>49.562889913234</v>
      </c>
      <c r="H13" s="186">
        <v>29287.473935</v>
      </c>
      <c r="I13" s="186">
        <v>15.8541515389999</v>
      </c>
      <c r="J13" s="205">
        <v>7</v>
      </c>
    </row>
    <row r="14" spans="1:10" ht="21" customHeight="1">
      <c r="A14" s="187"/>
      <c r="B14" s="188" t="s">
        <v>277</v>
      </c>
      <c r="C14" s="184">
        <v>47453</v>
      </c>
      <c r="D14" s="185">
        <v>64816</v>
      </c>
      <c r="E14" s="186">
        <v>33373.6214633</v>
      </c>
      <c r="F14" s="136">
        <v>5</v>
      </c>
      <c r="G14" s="186">
        <v>51.48978873009751</v>
      </c>
      <c r="H14" s="186">
        <v>28062.346964</v>
      </c>
      <c r="I14" s="186">
        <v>18.926693858192287</v>
      </c>
      <c r="J14" s="205">
        <v>6</v>
      </c>
    </row>
    <row r="15" spans="1:10" ht="21" customHeight="1">
      <c r="A15" s="187"/>
      <c r="B15" s="188" t="s">
        <v>278</v>
      </c>
      <c r="C15" s="184">
        <v>100050</v>
      </c>
      <c r="D15" s="185">
        <v>136663</v>
      </c>
      <c r="E15" s="189">
        <v>73074.6925505</v>
      </c>
      <c r="F15" s="136">
        <v>1</v>
      </c>
      <c r="G15" s="189">
        <v>53.470721812414475</v>
      </c>
      <c r="H15" s="189">
        <v>58338.439072</v>
      </c>
      <c r="I15" s="189">
        <v>25.25993789500065</v>
      </c>
      <c r="J15" s="206">
        <v>4</v>
      </c>
    </row>
    <row r="16" spans="1:10" ht="21" customHeight="1">
      <c r="A16" s="187"/>
      <c r="B16" s="188" t="s">
        <v>279</v>
      </c>
      <c r="C16" s="184">
        <v>48482</v>
      </c>
      <c r="D16" s="185">
        <v>66223</v>
      </c>
      <c r="E16" s="186">
        <v>38814.7163323</v>
      </c>
      <c r="F16" s="136">
        <v>2</v>
      </c>
      <c r="G16" s="186">
        <v>58.61213827869471</v>
      </c>
      <c r="H16" s="186">
        <v>29973.759819</v>
      </c>
      <c r="I16" s="186">
        <v>29.495654087732515</v>
      </c>
      <c r="J16" s="205">
        <v>3</v>
      </c>
    </row>
    <row r="17" spans="1:10" ht="21" customHeight="1">
      <c r="A17" s="190" t="s">
        <v>132</v>
      </c>
      <c r="B17" s="188" t="s">
        <v>280</v>
      </c>
      <c r="C17" s="184">
        <v>4044</v>
      </c>
      <c r="D17" s="185">
        <v>5474</v>
      </c>
      <c r="E17" s="186">
        <v>3579.8546728</v>
      </c>
      <c r="F17" s="136">
        <v>6</v>
      </c>
      <c r="G17" s="186">
        <v>65.39741820971867</v>
      </c>
      <c r="H17" s="186">
        <v>2335.80305</v>
      </c>
      <c r="I17" s="207">
        <v>53.26012494075646</v>
      </c>
      <c r="J17" s="205">
        <v>3</v>
      </c>
    </row>
    <row r="18" spans="1:10" ht="21" customHeight="1">
      <c r="A18" s="191"/>
      <c r="B18" s="188" t="s">
        <v>281</v>
      </c>
      <c r="C18" s="184">
        <v>11001</v>
      </c>
      <c r="D18" s="185">
        <v>14921</v>
      </c>
      <c r="E18" s="186">
        <v>7738.9726226</v>
      </c>
      <c r="F18" s="136">
        <v>3</v>
      </c>
      <c r="G18" s="186">
        <v>51.866313401246565</v>
      </c>
      <c r="H18" s="186">
        <v>8330.865291</v>
      </c>
      <c r="I18" s="186">
        <v>-7.104816219263961</v>
      </c>
      <c r="J18" s="205">
        <v>8</v>
      </c>
    </row>
    <row r="19" spans="1:10" ht="21" customHeight="1">
      <c r="A19" s="191"/>
      <c r="B19" s="188" t="s">
        <v>282</v>
      </c>
      <c r="C19" s="185">
        <v>4539</v>
      </c>
      <c r="D19" s="185">
        <v>6148</v>
      </c>
      <c r="E19" s="185">
        <v>8128.3430880999995</v>
      </c>
      <c r="F19" s="136">
        <v>2</v>
      </c>
      <c r="G19" s="185">
        <v>132.2111757986337</v>
      </c>
      <c r="H19" s="185">
        <v>2359.725577</v>
      </c>
      <c r="I19" s="185">
        <v>244.46137158176842</v>
      </c>
      <c r="J19" s="208">
        <v>1</v>
      </c>
    </row>
    <row r="20" spans="1:10" ht="21" customHeight="1">
      <c r="A20" s="191"/>
      <c r="B20" s="188" t="s">
        <v>283</v>
      </c>
      <c r="C20" s="185">
        <v>4813</v>
      </c>
      <c r="D20" s="185">
        <v>6528</v>
      </c>
      <c r="E20" s="185">
        <v>3189.2721294</v>
      </c>
      <c r="F20" s="136">
        <v>7</v>
      </c>
      <c r="G20" s="185">
        <v>48.85527159007353</v>
      </c>
      <c r="H20" s="185">
        <v>3249.884782</v>
      </c>
      <c r="I20" s="185">
        <v>-1.8650708153013</v>
      </c>
      <c r="J20" s="208">
        <v>7</v>
      </c>
    </row>
    <row r="21" spans="1:10" ht="21" customHeight="1">
      <c r="A21" s="191"/>
      <c r="B21" s="188" t="s">
        <v>284</v>
      </c>
      <c r="C21" s="185">
        <v>6218</v>
      </c>
      <c r="D21" s="185">
        <v>8430</v>
      </c>
      <c r="E21" s="185">
        <v>5312.2493072</v>
      </c>
      <c r="F21" s="136">
        <v>5</v>
      </c>
      <c r="G21" s="185">
        <v>63.01600601660735</v>
      </c>
      <c r="H21" s="185">
        <v>3602.347742</v>
      </c>
      <c r="I21" s="185">
        <v>47.46631051922471</v>
      </c>
      <c r="J21" s="208">
        <v>5</v>
      </c>
    </row>
    <row r="22" spans="1:10" ht="21" customHeight="1">
      <c r="A22" s="191"/>
      <c r="B22" s="188" t="s">
        <v>285</v>
      </c>
      <c r="C22" s="185">
        <v>9594</v>
      </c>
      <c r="D22" s="185">
        <v>13016</v>
      </c>
      <c r="E22" s="185">
        <v>7430.952146</v>
      </c>
      <c r="F22" s="136">
        <v>4</v>
      </c>
      <c r="G22" s="185">
        <v>57.090904625076824</v>
      </c>
      <c r="H22" s="185">
        <v>10368.802742</v>
      </c>
      <c r="I22" s="185">
        <v>-28.333556622693827</v>
      </c>
      <c r="J22" s="208">
        <v>9</v>
      </c>
    </row>
    <row r="23" spans="1:10" ht="21" customHeight="1">
      <c r="A23" s="191"/>
      <c r="B23" s="188" t="s">
        <v>286</v>
      </c>
      <c r="C23" s="185">
        <v>9820</v>
      </c>
      <c r="D23" s="185">
        <v>13317</v>
      </c>
      <c r="E23" s="185">
        <v>12829.126292</v>
      </c>
      <c r="F23" s="136">
        <v>1</v>
      </c>
      <c r="G23" s="185">
        <v>96.33645935270707</v>
      </c>
      <c r="H23" s="185">
        <v>5153.136107</v>
      </c>
      <c r="I23" s="185">
        <v>148.95764492952097</v>
      </c>
      <c r="J23" s="208">
        <v>2</v>
      </c>
    </row>
    <row r="24" spans="1:10" ht="21" customHeight="1">
      <c r="A24" s="191"/>
      <c r="B24" s="188" t="s">
        <v>287</v>
      </c>
      <c r="C24" s="185">
        <v>1537</v>
      </c>
      <c r="D24" s="185">
        <v>1906</v>
      </c>
      <c r="E24" s="185">
        <v>1332.0895022</v>
      </c>
      <c r="F24" s="136">
        <v>9</v>
      </c>
      <c r="G24" s="185">
        <v>69.88927083945435</v>
      </c>
      <c r="H24" s="185">
        <v>880.8862819999999</v>
      </c>
      <c r="I24" s="185">
        <v>51.22150604679301</v>
      </c>
      <c r="J24" s="208">
        <v>4</v>
      </c>
    </row>
    <row r="25" spans="1:10" ht="21" customHeight="1">
      <c r="A25" s="192"/>
      <c r="B25" s="188" t="s">
        <v>288</v>
      </c>
      <c r="C25" s="185">
        <v>4830</v>
      </c>
      <c r="D25" s="185">
        <v>6501</v>
      </c>
      <c r="E25" s="185">
        <v>3077.1001901</v>
      </c>
      <c r="F25" s="136">
        <v>8</v>
      </c>
      <c r="G25" s="185">
        <v>47.33272096754345</v>
      </c>
      <c r="H25" s="185">
        <v>3087.7860633</v>
      </c>
      <c r="I25" s="185">
        <v>-0.34606909225374827</v>
      </c>
      <c r="J25" s="208">
        <v>6</v>
      </c>
    </row>
    <row r="26" spans="1:242" s="173" customFormat="1" ht="21" customHeight="1">
      <c r="A26" s="193" t="s">
        <v>141</v>
      </c>
      <c r="B26" s="194" t="s">
        <v>142</v>
      </c>
      <c r="C26" s="195">
        <f aca="true" t="shared" si="0" ref="C26:H26">(C6+C8+C9+C10)*0.64</f>
        <v>90545.28</v>
      </c>
      <c r="D26" s="195">
        <f t="shared" si="0"/>
        <v>123690.88</v>
      </c>
      <c r="E26" s="196">
        <f t="shared" si="0"/>
        <v>65168.64429032959</v>
      </c>
      <c r="F26" s="196"/>
      <c r="G26" s="196">
        <f>E26/D26*100</f>
        <v>52.6867011458966</v>
      </c>
      <c r="H26" s="196">
        <f t="shared" si="0"/>
        <v>56447.7814836864</v>
      </c>
      <c r="I26" s="196">
        <f>E26/H26*100-100</f>
        <v>15.449434109582413</v>
      </c>
      <c r="J26" s="209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0"/>
      <c r="GQ26" s="210"/>
      <c r="GR26" s="210"/>
      <c r="GS26" s="210"/>
      <c r="GT26" s="210"/>
      <c r="GU26" s="210"/>
      <c r="GV26" s="210"/>
      <c r="GW26" s="210"/>
      <c r="GX26" s="210"/>
      <c r="GY26" s="210"/>
      <c r="GZ26" s="210"/>
      <c r="HA26" s="210"/>
      <c r="HB26" s="210"/>
      <c r="HC26" s="210"/>
      <c r="HD26" s="210"/>
      <c r="HE26" s="210"/>
      <c r="HF26" s="210"/>
      <c r="HG26" s="210"/>
      <c r="HH26" s="210"/>
      <c r="HI26" s="210"/>
      <c r="HJ26" s="210"/>
      <c r="HK26" s="210"/>
      <c r="HL26" s="210"/>
      <c r="HM26" s="210"/>
      <c r="HN26" s="210"/>
      <c r="HO26" s="210"/>
      <c r="HP26" s="210"/>
      <c r="HQ26" s="210"/>
      <c r="HR26" s="210"/>
      <c r="HS26" s="210"/>
      <c r="HT26" s="210"/>
      <c r="HU26" s="210"/>
      <c r="HV26" s="210"/>
      <c r="HW26" s="210"/>
      <c r="HX26" s="210"/>
      <c r="HY26" s="210"/>
      <c r="HZ26" s="210"/>
      <c r="IA26" s="210"/>
      <c r="IB26" s="210"/>
      <c r="IC26" s="210"/>
      <c r="ID26" s="210"/>
      <c r="IE26" s="210"/>
      <c r="IF26" s="210"/>
      <c r="IG26" s="210"/>
      <c r="IH26" s="210"/>
    </row>
    <row r="27" spans="1:242" s="173" customFormat="1" ht="30" customHeight="1">
      <c r="A27" s="193"/>
      <c r="B27" s="197" t="s">
        <v>289</v>
      </c>
      <c r="C27" s="195">
        <f aca="true" t="shared" si="1" ref="C27:H27">(C11+C12+C18+C19+C20+C21+C22+C29+C30+C31+C32+C33+C34+C24)*0.88</f>
        <v>69590.4</v>
      </c>
      <c r="D27" s="195">
        <f t="shared" si="1"/>
        <v>94456.56</v>
      </c>
      <c r="E27" s="196">
        <f t="shared" si="1"/>
        <v>55085.693303696</v>
      </c>
      <c r="F27" s="196"/>
      <c r="G27" s="196">
        <f>E27/D27*100</f>
        <v>58.31854696348883</v>
      </c>
      <c r="H27" s="196">
        <f t="shared" si="1"/>
        <v>48388.56828044799</v>
      </c>
      <c r="I27" s="196">
        <f>E27/H27*100-100</f>
        <v>13.840304148767444</v>
      </c>
      <c r="J27" s="209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10"/>
      <c r="FJ27" s="210"/>
      <c r="FK27" s="210"/>
      <c r="FL27" s="210"/>
      <c r="FM27" s="210"/>
      <c r="FN27" s="210"/>
      <c r="FO27" s="210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  <c r="GP27" s="210"/>
      <c r="GQ27" s="210"/>
      <c r="GR27" s="210"/>
      <c r="GS27" s="210"/>
      <c r="GT27" s="210"/>
      <c r="GU27" s="210"/>
      <c r="GV27" s="210"/>
      <c r="GW27" s="210"/>
      <c r="GX27" s="210"/>
      <c r="GY27" s="210"/>
      <c r="GZ27" s="210"/>
      <c r="HA27" s="210"/>
      <c r="HB27" s="210"/>
      <c r="HC27" s="210"/>
      <c r="HD27" s="210"/>
      <c r="HE27" s="210"/>
      <c r="HF27" s="210"/>
      <c r="HG27" s="210"/>
      <c r="HH27" s="210"/>
      <c r="HI27" s="210"/>
      <c r="HJ27" s="210"/>
      <c r="HK27" s="210"/>
      <c r="HL27" s="210"/>
      <c r="HM27" s="210"/>
      <c r="HN27" s="210"/>
      <c r="HO27" s="210"/>
      <c r="HP27" s="210"/>
      <c r="HQ27" s="210"/>
      <c r="HR27" s="210"/>
      <c r="HS27" s="210"/>
      <c r="HT27" s="210"/>
      <c r="HU27" s="210"/>
      <c r="HV27" s="210"/>
      <c r="HW27" s="210"/>
      <c r="HX27" s="210"/>
      <c r="HY27" s="210"/>
      <c r="HZ27" s="210"/>
      <c r="IA27" s="210"/>
      <c r="IB27" s="210"/>
      <c r="IC27" s="210"/>
      <c r="ID27" s="210"/>
      <c r="IE27" s="210"/>
      <c r="IF27" s="210"/>
      <c r="IG27" s="210"/>
      <c r="IH27" s="210"/>
    </row>
    <row r="28" spans="1:10" ht="21" customHeight="1">
      <c r="A28" s="187"/>
      <c r="B28" s="188" t="s">
        <v>290</v>
      </c>
      <c r="C28" s="198">
        <v>404</v>
      </c>
      <c r="D28" s="198">
        <v>537</v>
      </c>
      <c r="E28" s="199">
        <v>460.430855</v>
      </c>
      <c r="F28" s="200">
        <v>4</v>
      </c>
      <c r="G28" s="199">
        <v>85.74131378026071</v>
      </c>
      <c r="H28" s="199">
        <v>248.002096</v>
      </c>
      <c r="I28" s="199">
        <v>85.65603372965042</v>
      </c>
      <c r="J28" s="211">
        <v>1</v>
      </c>
    </row>
    <row r="29" spans="1:10" ht="21" customHeight="1">
      <c r="A29" s="187"/>
      <c r="B29" s="188" t="s">
        <v>291</v>
      </c>
      <c r="C29" s="201">
        <v>383</v>
      </c>
      <c r="D29" s="201">
        <v>511</v>
      </c>
      <c r="E29" s="199">
        <v>342.036977</v>
      </c>
      <c r="F29" s="200">
        <v>5</v>
      </c>
      <c r="G29" s="199">
        <v>66.93482915851271</v>
      </c>
      <c r="H29" s="199">
        <v>213.521655</v>
      </c>
      <c r="I29" s="199">
        <v>60.18842538476951</v>
      </c>
      <c r="J29" s="211">
        <v>2</v>
      </c>
    </row>
    <row r="30" spans="1:10" ht="21" customHeight="1">
      <c r="A30" s="187"/>
      <c r="B30" s="188" t="s">
        <v>292</v>
      </c>
      <c r="C30" s="201">
        <v>350</v>
      </c>
      <c r="D30" s="201">
        <v>471</v>
      </c>
      <c r="E30" s="199">
        <v>305.703143</v>
      </c>
      <c r="F30" s="200">
        <v>6</v>
      </c>
      <c r="G30" s="199">
        <v>64.90512590233546</v>
      </c>
      <c r="H30" s="199">
        <v>210.041189</v>
      </c>
      <c r="I30" s="199">
        <v>45.544378440935226</v>
      </c>
      <c r="J30" s="211">
        <v>3</v>
      </c>
    </row>
    <row r="31" spans="1:10" ht="21" customHeight="1">
      <c r="A31" s="187"/>
      <c r="B31" s="188" t="s">
        <v>293</v>
      </c>
      <c r="C31" s="201">
        <v>1430</v>
      </c>
      <c r="D31" s="201">
        <v>1919</v>
      </c>
      <c r="E31" s="199">
        <v>1113.4993663</v>
      </c>
      <c r="F31" s="200">
        <v>2</v>
      </c>
      <c r="G31" s="199">
        <v>58.02498000521105</v>
      </c>
      <c r="H31" s="199">
        <v>848.257426</v>
      </c>
      <c r="I31" s="199">
        <v>31.2690384039149</v>
      </c>
      <c r="J31" s="211">
        <v>5</v>
      </c>
    </row>
    <row r="32" spans="1:10" ht="21" customHeight="1">
      <c r="A32" s="187"/>
      <c r="B32" s="188" t="s">
        <v>294</v>
      </c>
      <c r="C32" s="201">
        <v>1212</v>
      </c>
      <c r="D32" s="201">
        <v>1631</v>
      </c>
      <c r="E32" s="199">
        <v>1069.069876</v>
      </c>
      <c r="F32" s="200">
        <v>3</v>
      </c>
      <c r="G32" s="199">
        <v>65.54689613733906</v>
      </c>
      <c r="H32" s="199">
        <v>875.627934</v>
      </c>
      <c r="I32" s="199">
        <v>22.091796582633926</v>
      </c>
      <c r="J32" s="211">
        <v>6</v>
      </c>
    </row>
    <row r="33" spans="1:10" ht="21" customHeight="1">
      <c r="A33" s="187"/>
      <c r="B33" s="188" t="s">
        <v>295</v>
      </c>
      <c r="C33" s="201">
        <v>272</v>
      </c>
      <c r="D33" s="201">
        <v>375</v>
      </c>
      <c r="E33" s="199">
        <v>219.4710597</v>
      </c>
      <c r="F33" s="200">
        <v>7</v>
      </c>
      <c r="G33" s="199">
        <v>58.52561592</v>
      </c>
      <c r="H33" s="199">
        <v>157.33185600000002</v>
      </c>
      <c r="I33" s="199">
        <v>39.49562744623059</v>
      </c>
      <c r="J33" s="211">
        <v>4</v>
      </c>
    </row>
    <row r="34" spans="1:10" ht="21" customHeight="1">
      <c r="A34" s="187"/>
      <c r="B34" s="188" t="s">
        <v>296</v>
      </c>
      <c r="C34" s="201">
        <v>2118</v>
      </c>
      <c r="D34" s="201">
        <v>2846</v>
      </c>
      <c r="E34" s="199">
        <v>1547.3494260000002</v>
      </c>
      <c r="F34" s="200">
        <v>1</v>
      </c>
      <c r="G34" s="199">
        <v>54.36927006324667</v>
      </c>
      <c r="H34" s="199">
        <v>1280.3133579999999</v>
      </c>
      <c r="I34" s="199">
        <v>20.85708676953446</v>
      </c>
      <c r="J34" s="211">
        <v>7</v>
      </c>
    </row>
    <row r="35" spans="1:10" ht="21" customHeight="1">
      <c r="A35" s="202"/>
      <c r="B35" s="200" t="s">
        <v>297</v>
      </c>
      <c r="C35" s="201">
        <v>127041</v>
      </c>
      <c r="D35" s="201">
        <v>100168</v>
      </c>
      <c r="E35" s="199">
        <v>88207.0931061</v>
      </c>
      <c r="F35" s="200"/>
      <c r="G35" s="199">
        <v>88.05915372783723</v>
      </c>
      <c r="H35" s="199">
        <v>98009.84364699999</v>
      </c>
      <c r="I35" s="199">
        <v>-10.001802039605684</v>
      </c>
      <c r="J35" s="211"/>
    </row>
  </sheetData>
  <sheetProtection/>
  <mergeCells count="16">
    <mergeCell ref="A1:J1"/>
    <mergeCell ref="B2:G2"/>
    <mergeCell ref="A5:B5"/>
    <mergeCell ref="A6:A16"/>
    <mergeCell ref="A17:A25"/>
    <mergeCell ref="A26:A27"/>
    <mergeCell ref="A28:A34"/>
    <mergeCell ref="C3:C4"/>
    <mergeCell ref="D3:D4"/>
    <mergeCell ref="E3:E4"/>
    <mergeCell ref="F3:F4"/>
    <mergeCell ref="G3:G4"/>
    <mergeCell ref="H3:H4"/>
    <mergeCell ref="I3:I4"/>
    <mergeCell ref="J3:J4"/>
    <mergeCell ref="A3:B4"/>
  </mergeCells>
  <printOptions/>
  <pageMargins left="0.16" right="0.16" top="0.2" bottom="0.2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6" sqref="G6"/>
    </sheetView>
  </sheetViews>
  <sheetFormatPr defaultColWidth="9.00390625" defaultRowHeight="14.25"/>
  <cols>
    <col min="1" max="1" width="7.00390625" style="155" customWidth="1"/>
    <col min="2" max="2" width="20.375" style="155" customWidth="1"/>
    <col min="3" max="4" width="10.125" style="155" customWidth="1"/>
    <col min="5" max="5" width="11.125" style="155" customWidth="1"/>
    <col min="6" max="6" width="12.125" style="155" customWidth="1"/>
    <col min="7" max="7" width="11.00390625" style="155" customWidth="1"/>
    <col min="8" max="10" width="9.25390625" style="155" customWidth="1"/>
    <col min="11" max="254" width="9.00390625" style="155" customWidth="1"/>
  </cols>
  <sheetData>
    <row r="1" spans="1:7" ht="21" customHeight="1">
      <c r="A1" s="156" t="s">
        <v>298</v>
      </c>
      <c r="B1" s="156"/>
      <c r="C1" s="156"/>
      <c r="D1" s="156"/>
      <c r="E1" s="156"/>
      <c r="F1" s="156"/>
      <c r="G1" s="156"/>
    </row>
    <row r="2" spans="1:7" ht="14.25" customHeight="1">
      <c r="A2" s="157" t="s">
        <v>299</v>
      </c>
      <c r="B2" s="157"/>
      <c r="C2" s="157"/>
      <c r="D2" s="157"/>
      <c r="E2" s="157"/>
      <c r="F2" s="157"/>
      <c r="G2" s="157"/>
    </row>
    <row r="3" spans="1:7" ht="9" customHeight="1">
      <c r="A3" s="157"/>
      <c r="B3" s="157"/>
      <c r="C3" s="157"/>
      <c r="D3" s="157"/>
      <c r="E3" s="157"/>
      <c r="F3" s="157"/>
      <c r="G3" s="157"/>
    </row>
    <row r="4" spans="1:7" ht="19.5" customHeight="1">
      <c r="A4" s="124" t="s">
        <v>112</v>
      </c>
      <c r="B4" s="21"/>
      <c r="C4" s="158" t="s">
        <v>300</v>
      </c>
      <c r="D4" s="158"/>
      <c r="E4" s="158"/>
      <c r="F4" s="121" t="s">
        <v>301</v>
      </c>
      <c r="G4" s="159"/>
    </row>
    <row r="5" spans="1:7" ht="27" customHeight="1">
      <c r="A5" s="124"/>
      <c r="B5" s="21"/>
      <c r="C5" s="158" t="s">
        <v>302</v>
      </c>
      <c r="D5" s="158" t="s">
        <v>303</v>
      </c>
      <c r="E5" s="158" t="s">
        <v>304</v>
      </c>
      <c r="F5" s="121" t="s">
        <v>303</v>
      </c>
      <c r="G5" s="159" t="s">
        <v>304</v>
      </c>
    </row>
    <row r="6" spans="1:7" ht="19.5" customHeight="1">
      <c r="A6" s="160" t="s">
        <v>119</v>
      </c>
      <c r="B6" s="158"/>
      <c r="C6" s="161">
        <v>23</v>
      </c>
      <c r="D6" s="162"/>
      <c r="E6" s="161">
        <v>17426</v>
      </c>
      <c r="F6" s="162"/>
      <c r="G6" s="163">
        <v>2780.98</v>
      </c>
    </row>
    <row r="7" spans="1:7" ht="18.75" customHeight="1">
      <c r="A7" s="164" t="s">
        <v>120</v>
      </c>
      <c r="B7" s="136" t="s">
        <v>269</v>
      </c>
      <c r="C7" s="162"/>
      <c r="D7" s="162">
        <v>300</v>
      </c>
      <c r="E7" s="162">
        <v>-224</v>
      </c>
      <c r="F7" s="162">
        <v>300</v>
      </c>
      <c r="G7" s="163"/>
    </row>
    <row r="8" spans="1:7" ht="18.75" customHeight="1">
      <c r="A8" s="164"/>
      <c r="B8" s="136" t="s">
        <v>270</v>
      </c>
      <c r="C8" s="162">
        <v>3</v>
      </c>
      <c r="D8" s="162">
        <v>5000</v>
      </c>
      <c r="E8" s="162">
        <v>7016</v>
      </c>
      <c r="F8" s="162">
        <v>1500</v>
      </c>
      <c r="G8" s="163">
        <v>139.7</v>
      </c>
    </row>
    <row r="9" spans="1:7" ht="18.75" customHeight="1">
      <c r="A9" s="164"/>
      <c r="B9" s="136" t="s">
        <v>271</v>
      </c>
      <c r="C9" s="161">
        <v>2</v>
      </c>
      <c r="D9" s="161">
        <v>300</v>
      </c>
      <c r="E9" s="161">
        <v>683</v>
      </c>
      <c r="F9" s="161">
        <v>300</v>
      </c>
      <c r="G9" s="163">
        <v>21</v>
      </c>
    </row>
    <row r="10" spans="1:7" ht="18.75" customHeight="1">
      <c r="A10" s="164"/>
      <c r="B10" s="136" t="s">
        <v>272</v>
      </c>
      <c r="C10" s="161"/>
      <c r="D10" s="161">
        <v>300</v>
      </c>
      <c r="E10" s="161"/>
      <c r="F10" s="161">
        <v>300</v>
      </c>
      <c r="G10" s="163"/>
    </row>
    <row r="11" spans="1:7" ht="18.75" customHeight="1">
      <c r="A11" s="164"/>
      <c r="B11" s="136" t="s">
        <v>273</v>
      </c>
      <c r="C11" s="162">
        <v>1</v>
      </c>
      <c r="D11" s="162">
        <v>300</v>
      </c>
      <c r="E11" s="162">
        <v>10</v>
      </c>
      <c r="F11" s="162">
        <v>300</v>
      </c>
      <c r="G11" s="163"/>
    </row>
    <row r="12" spans="1:7" ht="18.75" customHeight="1">
      <c r="A12" s="164"/>
      <c r="B12" s="136" t="s">
        <v>274</v>
      </c>
      <c r="C12" s="162">
        <v>1</v>
      </c>
      <c r="D12" s="162">
        <v>300</v>
      </c>
      <c r="E12" s="162">
        <v>450</v>
      </c>
      <c r="F12" s="162">
        <v>300</v>
      </c>
      <c r="G12" s="163"/>
    </row>
    <row r="13" spans="1:7" ht="18.75" customHeight="1">
      <c r="A13" s="164"/>
      <c r="B13" s="136" t="s">
        <v>275</v>
      </c>
      <c r="C13" s="162">
        <v>2</v>
      </c>
      <c r="D13" s="162">
        <v>300</v>
      </c>
      <c r="E13" s="162">
        <v>832</v>
      </c>
      <c r="F13" s="162">
        <v>300</v>
      </c>
      <c r="G13" s="163">
        <v>53</v>
      </c>
    </row>
    <row r="14" spans="1:7" ht="18.75" customHeight="1">
      <c r="A14" s="164"/>
      <c r="B14" s="136" t="s">
        <v>276</v>
      </c>
      <c r="C14" s="161">
        <v>2</v>
      </c>
      <c r="D14" s="161">
        <v>2000</v>
      </c>
      <c r="E14" s="161">
        <v>2390</v>
      </c>
      <c r="F14" s="161">
        <v>1000</v>
      </c>
      <c r="G14" s="163">
        <v>10</v>
      </c>
    </row>
    <row r="15" spans="1:7" ht="18.75" customHeight="1">
      <c r="A15" s="164"/>
      <c r="B15" s="136" t="s">
        <v>277</v>
      </c>
      <c r="C15" s="161">
        <v>1</v>
      </c>
      <c r="D15" s="161">
        <v>2000</v>
      </c>
      <c r="E15" s="161">
        <v>435</v>
      </c>
      <c r="F15" s="161">
        <v>1000</v>
      </c>
      <c r="G15" s="163"/>
    </row>
    <row r="16" spans="1:7" ht="18.75" customHeight="1">
      <c r="A16" s="164"/>
      <c r="B16" s="136" t="s">
        <v>278</v>
      </c>
      <c r="C16" s="161">
        <v>5</v>
      </c>
      <c r="D16" s="161">
        <v>3000</v>
      </c>
      <c r="E16" s="161">
        <v>3772</v>
      </c>
      <c r="F16" s="161">
        <v>1500</v>
      </c>
      <c r="G16" s="163">
        <v>2322</v>
      </c>
    </row>
    <row r="17" spans="1:7" ht="18.75" customHeight="1">
      <c r="A17" s="164"/>
      <c r="B17" s="136" t="s">
        <v>279</v>
      </c>
      <c r="C17" s="161">
        <v>3</v>
      </c>
      <c r="D17" s="161">
        <v>3000</v>
      </c>
      <c r="E17" s="161">
        <v>3697</v>
      </c>
      <c r="F17" s="161">
        <v>1500</v>
      </c>
      <c r="G17" s="163">
        <v>119</v>
      </c>
    </row>
    <row r="18" spans="1:7" ht="18.75" customHeight="1">
      <c r="A18" s="141" t="s">
        <v>132</v>
      </c>
      <c r="B18" s="136" t="s">
        <v>280</v>
      </c>
      <c r="C18" s="162"/>
      <c r="D18" s="162">
        <v>200</v>
      </c>
      <c r="E18" s="162"/>
      <c r="F18" s="162">
        <v>200</v>
      </c>
      <c r="G18" s="163"/>
    </row>
    <row r="19" spans="1:7" ht="18.75" customHeight="1">
      <c r="A19" s="143"/>
      <c r="B19" s="136" t="s">
        <v>281</v>
      </c>
      <c r="C19" s="162"/>
      <c r="D19" s="162">
        <v>200</v>
      </c>
      <c r="E19" s="162"/>
      <c r="F19" s="162">
        <v>200</v>
      </c>
      <c r="G19" s="163">
        <v>23</v>
      </c>
    </row>
    <row r="20" spans="1:7" ht="18.75" customHeight="1">
      <c r="A20" s="143"/>
      <c r="B20" s="136" t="s">
        <v>282</v>
      </c>
      <c r="C20" s="162"/>
      <c r="D20" s="162">
        <v>200</v>
      </c>
      <c r="E20" s="162"/>
      <c r="F20" s="162">
        <v>200</v>
      </c>
      <c r="G20" s="163"/>
    </row>
    <row r="21" spans="1:7" ht="18.75" customHeight="1">
      <c r="A21" s="143"/>
      <c r="B21" s="136" t="s">
        <v>283</v>
      </c>
      <c r="C21" s="162"/>
      <c r="D21" s="162">
        <v>200</v>
      </c>
      <c r="E21" s="162"/>
      <c r="F21" s="162">
        <v>200</v>
      </c>
      <c r="G21" s="163"/>
    </row>
    <row r="22" spans="1:7" ht="18.75" customHeight="1">
      <c r="A22" s="143"/>
      <c r="B22" s="136" t="s">
        <v>284</v>
      </c>
      <c r="C22" s="162">
        <v>1</v>
      </c>
      <c r="D22" s="162">
        <v>200</v>
      </c>
      <c r="E22" s="162">
        <v>240</v>
      </c>
      <c r="F22" s="162">
        <v>200</v>
      </c>
      <c r="G22" s="163"/>
    </row>
    <row r="23" spans="1:7" ht="18.75" customHeight="1">
      <c r="A23" s="143"/>
      <c r="B23" s="136" t="s">
        <v>285</v>
      </c>
      <c r="C23" s="162"/>
      <c r="D23" s="162">
        <v>500</v>
      </c>
      <c r="E23" s="162"/>
      <c r="F23" s="162">
        <v>350</v>
      </c>
      <c r="G23" s="163"/>
    </row>
    <row r="24" spans="1:7" ht="18.75" customHeight="1">
      <c r="A24" s="143"/>
      <c r="B24" s="136" t="s">
        <v>286</v>
      </c>
      <c r="C24" s="161">
        <v>2</v>
      </c>
      <c r="D24" s="161">
        <v>200</v>
      </c>
      <c r="E24" s="161">
        <v>491</v>
      </c>
      <c r="F24" s="161">
        <v>200</v>
      </c>
      <c r="G24" s="163">
        <v>20</v>
      </c>
    </row>
    <row r="25" spans="1:7" ht="18.75" customHeight="1">
      <c r="A25" s="146"/>
      <c r="B25" s="136" t="s">
        <v>288</v>
      </c>
      <c r="C25" s="161"/>
      <c r="D25" s="161">
        <v>50</v>
      </c>
      <c r="E25" s="161"/>
      <c r="F25" s="161">
        <v>30</v>
      </c>
      <c r="G25" s="163"/>
    </row>
    <row r="26" spans="1:7" ht="18.75" customHeight="1">
      <c r="A26" s="147" t="s">
        <v>141</v>
      </c>
      <c r="B26" s="136" t="s">
        <v>142</v>
      </c>
      <c r="C26" s="165">
        <f aca="true" t="shared" si="0" ref="C26:G26">C7+C9+C10+C11</f>
        <v>3</v>
      </c>
      <c r="D26" s="165">
        <f t="shared" si="0"/>
        <v>1200</v>
      </c>
      <c r="E26" s="165">
        <f t="shared" si="0"/>
        <v>469</v>
      </c>
      <c r="F26" s="165">
        <f t="shared" si="0"/>
        <v>1200</v>
      </c>
      <c r="G26" s="166">
        <f t="shared" si="0"/>
        <v>21</v>
      </c>
    </row>
    <row r="27" spans="1:7" ht="18.75" customHeight="1">
      <c r="A27" s="128"/>
      <c r="B27" s="129" t="s">
        <v>143</v>
      </c>
      <c r="C27" s="165">
        <f aca="true" t="shared" si="1" ref="C27:G27">C12+C13+C19+C20+C21+C22+C23+C29+C30+C31+C32+C33+C34+C35</f>
        <v>4</v>
      </c>
      <c r="D27" s="165">
        <f t="shared" si="1"/>
        <v>4200</v>
      </c>
      <c r="E27" s="165">
        <f t="shared" si="1"/>
        <v>1577</v>
      </c>
      <c r="F27" s="165">
        <f t="shared" si="1"/>
        <v>2400</v>
      </c>
      <c r="G27" s="166">
        <f t="shared" si="1"/>
        <v>109.28</v>
      </c>
    </row>
    <row r="28" spans="1:7" ht="18.75" customHeight="1">
      <c r="A28" s="164"/>
      <c r="B28" s="136" t="s">
        <v>290</v>
      </c>
      <c r="C28" s="165"/>
      <c r="D28" s="165">
        <v>50</v>
      </c>
      <c r="E28" s="165">
        <v>79</v>
      </c>
      <c r="F28" s="165">
        <v>30</v>
      </c>
      <c r="G28" s="166">
        <v>40</v>
      </c>
    </row>
    <row r="29" spans="1:7" ht="18.75" customHeight="1">
      <c r="A29" s="164"/>
      <c r="B29" s="136" t="s">
        <v>291</v>
      </c>
      <c r="C29" s="165"/>
      <c r="D29" s="165">
        <v>50</v>
      </c>
      <c r="E29" s="165"/>
      <c r="F29" s="165">
        <v>150</v>
      </c>
      <c r="G29" s="166"/>
    </row>
    <row r="30" spans="1:7" ht="18.75" customHeight="1">
      <c r="A30" s="164"/>
      <c r="B30" s="136" t="s">
        <v>292</v>
      </c>
      <c r="C30" s="165"/>
      <c r="D30" s="165">
        <v>50</v>
      </c>
      <c r="E30" s="165"/>
      <c r="F30" s="165">
        <v>30</v>
      </c>
      <c r="G30" s="166">
        <v>1.28</v>
      </c>
    </row>
    <row r="31" spans="1:7" ht="18.75" customHeight="1">
      <c r="A31" s="164"/>
      <c r="B31" s="136" t="s">
        <v>293</v>
      </c>
      <c r="C31" s="165"/>
      <c r="D31" s="165">
        <v>50</v>
      </c>
      <c r="E31" s="165"/>
      <c r="F31" s="165">
        <v>30</v>
      </c>
      <c r="G31" s="166">
        <v>32</v>
      </c>
    </row>
    <row r="32" spans="1:7" ht="18.75" customHeight="1">
      <c r="A32" s="164"/>
      <c r="B32" s="136" t="s">
        <v>294</v>
      </c>
      <c r="C32" s="162"/>
      <c r="D32" s="162">
        <v>50</v>
      </c>
      <c r="E32" s="162">
        <v>0</v>
      </c>
      <c r="F32" s="162">
        <v>30</v>
      </c>
      <c r="G32" s="163"/>
    </row>
    <row r="33" spans="1:7" ht="18.75" customHeight="1">
      <c r="A33" s="164"/>
      <c r="B33" s="136" t="s">
        <v>295</v>
      </c>
      <c r="C33" s="162"/>
      <c r="D33" s="162">
        <v>50</v>
      </c>
      <c r="E33" s="162">
        <v>55</v>
      </c>
      <c r="F33" s="162">
        <v>30</v>
      </c>
      <c r="G33" s="163"/>
    </row>
    <row r="34" spans="1:7" ht="18.75" customHeight="1">
      <c r="A34" s="164"/>
      <c r="B34" s="136" t="s">
        <v>296</v>
      </c>
      <c r="C34" s="165"/>
      <c r="D34" s="165">
        <v>50</v>
      </c>
      <c r="E34" s="165"/>
      <c r="F34" s="165">
        <v>30</v>
      </c>
      <c r="G34" s="166"/>
    </row>
    <row r="35" spans="1:7" ht="18.75" customHeight="1">
      <c r="A35" s="167" t="s">
        <v>151</v>
      </c>
      <c r="B35" s="136" t="s">
        <v>152</v>
      </c>
      <c r="C35" s="161"/>
      <c r="D35" s="161">
        <v>2000</v>
      </c>
      <c r="E35" s="161"/>
      <c r="F35" s="161">
        <v>350</v>
      </c>
      <c r="G35" s="168"/>
    </row>
    <row r="36" spans="1:7" ht="18.75" customHeight="1">
      <c r="A36" s="167"/>
      <c r="B36" s="158" t="s">
        <v>305</v>
      </c>
      <c r="C36" s="165"/>
      <c r="D36" s="165">
        <v>0</v>
      </c>
      <c r="E36" s="165"/>
      <c r="F36" s="165">
        <v>0</v>
      </c>
      <c r="G36" s="169">
        <v>0</v>
      </c>
    </row>
    <row r="37" spans="1:7" ht="18.75" customHeight="1">
      <c r="A37" s="167"/>
      <c r="B37" s="170" t="s">
        <v>306</v>
      </c>
      <c r="C37" s="158"/>
      <c r="D37" s="158">
        <v>0</v>
      </c>
      <c r="E37" s="158"/>
      <c r="F37" s="158">
        <v>0</v>
      </c>
      <c r="G37" s="171"/>
    </row>
  </sheetData>
  <sheetProtection/>
  <mergeCells count="11">
    <mergeCell ref="A1:G1"/>
    <mergeCell ref="A2:G2"/>
    <mergeCell ref="C4:E4"/>
    <mergeCell ref="F4:G4"/>
    <mergeCell ref="A6:B6"/>
    <mergeCell ref="A7:A17"/>
    <mergeCell ref="A18:A25"/>
    <mergeCell ref="A26:A27"/>
    <mergeCell ref="A28:A34"/>
    <mergeCell ref="A35:A37"/>
    <mergeCell ref="A4:B5"/>
  </mergeCells>
  <printOptions/>
  <pageMargins left="0.71" right="0.47" top="0.81" bottom="0.42" header="0" footer="0.5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HP</cp:lastModifiedBy>
  <cp:lastPrinted>2017-05-19T01:43:20Z</cp:lastPrinted>
  <dcterms:created xsi:type="dcterms:W3CDTF">1998-10-10T01:57:08Z</dcterms:created>
  <dcterms:modified xsi:type="dcterms:W3CDTF">2018-08-23T00:20:25Z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